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11_Use of Personal Care Homes\Sharing Files 4\"/>
    </mc:Choice>
  </mc:AlternateContent>
  <xr:revisionPtr revIDLastSave="0" documentId="13_ncr:1_{8DE51210-865A-41B0-B7C9-9ADD985AA06D}"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Table_RHAs" sheetId="29" r:id="rId2"/>
    <sheet name="Table_WpgCA" sheetId="32" r:id="rId3"/>
    <sheet name="Table_Southern" sheetId="34" r:id="rId4"/>
    <sheet name="Table_Interlake-Eastern" sheetId="35" r:id="rId5"/>
    <sheet name="Table_PrairieMountain" sheetId="36" r:id="rId6"/>
    <sheet name="Table_Northern" sheetId="37" r:id="rId7"/>
    <sheet name="Graph Data" sheetId="3" state="hidden" r:id="rId8"/>
    <sheet name="Raw Data" sheetId="1" state="hidden" r:id="rId9"/>
  </sheets>
  <externalReferences>
    <externalReference r:id="rId10"/>
  </externalReferences>
  <definedNames>
    <definedName name="ambvis_rates_Feb_5_2013hjp" localSheetId="8">'Raw Data'!$B$4:$AL$44</definedName>
    <definedName name="ambvis_rates_Feb_5_2013hjp_1" localSheetId="8">'Raw Data'!$B$4:$AL$44</definedName>
    <definedName name="ambvis_rates_Feb_5_2013hjp_1_1" localSheetId="8">'Raw Data'!$B$4:$AL$43</definedName>
    <definedName name="ambvis_rates_Feb_5_2013hjp_2" localSheetId="8">'Raw Data'!$B$4:$AL$43</definedName>
    <definedName name="cabg_Feb_5_2013hjp" localSheetId="8">'Raw Data'!#REF!</definedName>
    <definedName name="cabg_Feb_5_2013hjp_1" localSheetId="8">'Raw Data'!$B$4:$AL$44</definedName>
    <definedName name="cabg_Feb_5_2013hjp_1_1" localSheetId="8">'Raw Data'!$B$4:$AL$44</definedName>
    <definedName name="cabg_Feb_5_2013hjp_1_1_1" localSheetId="8">'Raw Data'!$B$4:$AL$43</definedName>
    <definedName name="cabg_Feb_5_2013hjp_1_2" localSheetId="8">'Raw Data'!$B$4:$AL$43</definedName>
    <definedName name="cath_Feb_5_2013hjp" localSheetId="8">'Raw Data'!$B$4:$AL$44</definedName>
    <definedName name="cath_Feb_5_2013hjp_1" localSheetId="8">'Raw Data'!$B$4:$AL$44</definedName>
    <definedName name="cath_Feb_5_2013hjp_1_1" localSheetId="8">'Raw Data'!$B$4:$AL$43</definedName>
    <definedName name="cath_Feb_5_2013hjp_2" localSheetId="8">'Raw Data'!$B$4:$AL$43</definedName>
    <definedName name="Criteria1">IF((CELL("contents",'[1]district graph data'!E1))="2"," (2)")</definedName>
    <definedName name="dementia_Feb_12_2013hjp" localSheetId="8">'Raw Data'!$B$4:$AL$44</definedName>
    <definedName name="dementia_Feb_12_2013hjp_1" localSheetId="8">'Raw Data'!$B$4:$AL$44</definedName>
    <definedName name="dementia_Feb_12_2013hjp_1_1" localSheetId="8">'Raw Data'!$B$4:$AL$43</definedName>
    <definedName name="dementia_Feb_12_2013hjp_2" localSheetId="8">'Raw Data'!$B$4:$AL$43</definedName>
    <definedName name="hip_replace_Feb_5_2013hjp" localSheetId="8">'Raw Data'!$B$4:$AL$44</definedName>
    <definedName name="hip_replace_Feb_5_2013hjp_1" localSheetId="8">'Raw Data'!$B$4:$AL$44</definedName>
    <definedName name="hip_replace_Feb_5_2013hjp_1_1" localSheetId="8">'Raw Data'!$B$4:$AL$43</definedName>
    <definedName name="hip_replace_Feb_5_2013hjp_2" localSheetId="8">'Raw Data'!$B$4:$AL$43</definedName>
    <definedName name="knee_replace_Feb_5_2013hjp" localSheetId="8">'Raw Data'!$B$4:$AL$44</definedName>
    <definedName name="knee_replace_Feb_5_2013hjp_1" localSheetId="8">'Raw Data'!$B$4:$AL$44</definedName>
    <definedName name="knee_replace_Feb_5_2013hjp_1_1" localSheetId="8">'Raw Data'!$B$4:$AL$43</definedName>
    <definedName name="knee_replace_Feb_5_2013hjp_2" localSheetId="8">'Raw Data'!$B$4:$AL$43</definedName>
    <definedName name="pci_Feb_5_2013hjp" localSheetId="8">'Raw Data'!$B$4:$AL$44</definedName>
    <definedName name="pci_Feb_5_2013hjp_1" localSheetId="8">'Raw Data'!$B$4:$AL$44</definedName>
    <definedName name="pci_Feb_5_2013hjp_1_1" localSheetId="8">'Raw Data'!$B$4:$AL$43</definedName>
    <definedName name="pci_Feb_5_2013hjp_2" localSheetId="8">'Raw Data'!$B$4:$AL$43</definedName>
    <definedName name="_xlnm.Print_Area" localSheetId="4">'Table_Interlake-Eastern'!$A$1:$J$12</definedName>
    <definedName name="_xlnm.Print_Area" localSheetId="6">Table_Northern!$A$1:$J$9</definedName>
    <definedName name="_xlnm.Print_Area" localSheetId="5">Table_PrairieMountain!$A$1:$J$9</definedName>
    <definedName name="_xlnm.Print_Area" localSheetId="1">Table_RHAs!$A$1:$J$10</definedName>
    <definedName name="_xlnm.Print_Area" localSheetId="3">Table_Southern!$A$1:$J$9</definedName>
    <definedName name="_xlnm.Print_Area" localSheetId="2">Table_WpgCA!$A$1:$J$20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1" i="3" l="1"/>
  <c r="H10" i="3"/>
  <c r="H9" i="3"/>
  <c r="H8" i="3"/>
  <c r="H7" i="3"/>
  <c r="H6" i="3"/>
  <c r="G11" i="3"/>
  <c r="G10" i="3"/>
  <c r="G9" i="3"/>
  <c r="G8" i="3"/>
  <c r="G7" i="3"/>
  <c r="G6" i="3"/>
  <c r="F11" i="3"/>
  <c r="F10" i="3"/>
  <c r="F9" i="3"/>
  <c r="F8" i="3"/>
  <c r="F7" i="3"/>
  <c r="F6" i="3"/>
  <c r="B3" i="3" l="1"/>
  <c r="C10" i="3"/>
  <c r="C9" i="3"/>
  <c r="C8" i="3"/>
  <c r="C7" i="3"/>
  <c r="C6"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7500D9AA-37C7-45C1-A5CA-8BE8E4BD1EE6}"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EE7E724E-4221-489B-B9D1-5CA0366CFFC5}"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18C2C7-1B76-4A25-93A0-376E4CCF787F}"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<sst xmlns="http://schemas.openxmlformats.org/spreadsheetml/2006/main" count="651" uniqueCount="170">
  <si>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</si>
  <si>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</si>
  <si>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</si>
  <si>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</si>
  <si>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</si>
  <si>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</si>
  <si>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</si>
  <si>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</si>
  <si>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</si>
  <si>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</si>
  <si>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</si>
  <si>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</si>
  <si>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</si>
  <si>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</si>
  <si>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</si>
  <si>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</si>
  <si>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</si>
  <si>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</si>
  <si>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</si>
  <si>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</si>
  <si>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</si>
  <si>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</si>
  <si>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</si>
  <si>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</si>
  <si>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</si>
  <si>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</si>
  <si>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</si>
  <si>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</si>
  <si>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</si>
  <si>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</si>
  <si>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</si>
  <si>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</si>
  <si>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</si>
  <si>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</si>
  <si>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</si>
  <si>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</si>
  <si>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</si>
  <si>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</si>
  <si>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</si>
  <si>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</si>
  <si>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</si>
  <si>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</si>
  <si>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</si>
  <si>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</si>
  <si>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</si>
  <si>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</si>
  <si>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</si>
  <si>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</si>
  <si>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</si>
  <si>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</si>
  <si>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</si>
  <si>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</si>
  <si>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</si>
  <si>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</si>
  <si>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Notation</t>
  </si>
  <si>
    <t xml:space="preserve">Manitoba </t>
  </si>
  <si>
    <t>T1annual_count</t>
  </si>
  <si>
    <t>T2annual_count</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</si>
  <si>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</si>
  <si>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</si>
  <si>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</si>
  <si>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</si>
  <si>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</si>
  <si>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</si>
  <si>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</si>
  <si>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</si>
  <si>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</si>
  <si>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</si>
  <si>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</si>
  <si>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</si>
  <si>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</si>
  <si>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</si>
  <si>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</si>
  <si>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</si>
  <si>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</si>
  <si>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</si>
  <si>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</si>
  <si>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 xml:space="preserve">RHAs </t>
  </si>
  <si>
    <t>WE3 PMH South Zone</t>
  </si>
  <si>
    <t>WE2 PMH Brandon Zone</t>
  </si>
  <si>
    <t>WE1 PMH North Zone</t>
  </si>
  <si>
    <t>SO4 Southern East Zone</t>
  </si>
  <si>
    <t>SO2 Southern Mid Zone</t>
  </si>
  <si>
    <t>SO3 Southern West Zone</t>
  </si>
  <si>
    <t>SO1 Southern North Zone</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</si>
  <si>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</si>
  <si>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</si>
  <si>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</si>
  <si>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</si>
  <si>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</si>
  <si>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</si>
  <si>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</si>
  <si>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</si>
  <si>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</si>
  <si>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</si>
  <si>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</si>
  <si>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</si>
  <si>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</si>
  <si>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</si>
  <si>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</si>
  <si>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</si>
  <si>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</si>
  <si>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</si>
  <si>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</si>
  <si>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</si>
  <si>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</si>
  <si>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</si>
  <si>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t>
  </si>
  <si>
    <t>Zones</t>
  </si>
  <si>
    <t>Order</t>
  </si>
  <si>
    <t>Original data row</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</si>
  <si>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</si>
  <si>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</si>
  <si>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</si>
  <si>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</si>
  <si>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</si>
  <si>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</si>
  <si>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</si>
  <si>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</si>
  <si>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</si>
  <si>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</si>
  <si>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</si>
  <si>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</si>
  <si>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</si>
  <si>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</si>
  <si>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Tier 1 Y-axis</t>
  </si>
  <si>
    <t>Tier 2 Y-axis</t>
  </si>
  <si>
    <t>Regions</t>
  </si>
  <si>
    <t>s    Data suppressed due to small numbers</t>
  </si>
  <si>
    <t>s</t>
  </si>
  <si>
    <t>(s)</t>
  </si>
  <si>
    <t>W21 Churchill</t>
  </si>
  <si>
    <t>(b)</t>
  </si>
  <si>
    <t xml:space="preserve">date:  November 27, 2024 </t>
  </si>
  <si>
    <t>Wpg CAs</t>
  </si>
  <si>
    <t>(a,b)</t>
  </si>
  <si>
    <t>2011/12-2012/13</t>
  </si>
  <si>
    <t>2016/17-2017/18</t>
  </si>
  <si>
    <t>2021/22-2022/23</t>
  </si>
  <si>
    <t>Crude and Age &amp; Sex Adjusted Annual Proportion of Residents in LTC by Regions, 2011/12-2012/13, 2016/17-2017/18 &amp; 2021/22-2022/23(ref), proportion age 75+</t>
  </si>
  <si>
    <t>(3,a,b)</t>
  </si>
  <si>
    <t>(1,2,3,a,b)</t>
  </si>
  <si>
    <t>(1,2,3,b)</t>
  </si>
  <si>
    <t>(2,3,b)</t>
  </si>
  <si>
    <t>(1,3)</t>
  </si>
  <si>
    <t>(1,2,a)</t>
  </si>
  <si>
    <t>(3,b)</t>
  </si>
  <si>
    <t>(1,2)</t>
  </si>
  <si>
    <t>Community Area</t>
  </si>
  <si>
    <t>Zone</t>
  </si>
  <si>
    <t>Health Region</t>
  </si>
  <si>
    <t>Count 
(2011/12-2012/13)</t>
  </si>
  <si>
    <t>Crude Percent 
(2011/12-2012/13)</t>
  </si>
  <si>
    <t>Adjusted Percent 
(2011/12-2012/13)</t>
  </si>
  <si>
    <t>Count 
(2016/17-2017/18)</t>
  </si>
  <si>
    <t>Crude Percent 
(2016/17-2017/18)</t>
  </si>
  <si>
    <t>Adjusted Percent 
(2016/17-2017/18)</t>
  </si>
  <si>
    <t>Count 
(2021/22-2022/23)</t>
  </si>
  <si>
    <t>Crude Percent 
(2021/22-2022/23)</t>
  </si>
  <si>
    <t>Adjusted Percent 
(2021/22-2022/23)</t>
  </si>
  <si>
    <t>If you require this document in a different accessible format, please contact us: by phone at 204-789-3819 or by email at info@cpe.umanitoba.ca.</t>
  </si>
  <si>
    <t>End of worksheet</t>
  </si>
  <si>
    <t xml:space="preserve">Residents of a Personal Care Home (PCH) Counts, Crude Percents, and Adjusted Percents by Health Region, 2011/12-2012/13, 2016/17-2017/18, and 2021/22-2022/23
</t>
  </si>
  <si>
    <t xml:space="preserve">Residents of a Personal Care Home (PCH) Counts, Crude Percents, and Adjusted Percents by Zone in Northern Health Region, 2011/12-2012/13, 2016/17-2017/18, and 2021/22-2022/23
</t>
  </si>
  <si>
    <t xml:space="preserve">Total count and average annual percent of residents living in a PCH (age 75+) </t>
  </si>
  <si>
    <t xml:space="preserve">Residents of a Personal Care Home (PCH) Counts, Crude Percents, and Adjusted Percents by Zone in Prairie Mountain, 2011/12-2012/13, 2016/17-2017/18, and 2021/22-2022/23
</t>
  </si>
  <si>
    <t xml:space="preserve">Residents of a Personal Care Home (PCH) Counts, Crude Percents, and Adjusted Percents by Zone in Interlake-Eastern RHA, 2011/12-2012/13, 2016/17-2017/18, and 2021/22-2022/23
</t>
  </si>
  <si>
    <t xml:space="preserve">Residents of a Personal Care Home (PCH) Counts, Crude Percents, and Adjusted Percents by Zone in Southern Health-Santé Sud, 2011/12-2012/13, 2016/17-2017/18, and 2021/22-2022/23
</t>
  </si>
  <si>
    <t xml:space="preserve">Residents of a Personal Care Home (PCH) Counts, Crude Percents, and Adjusted Percents by Winnipeg Community Area, 2011/12-2012/13, 2016/17-2017/18, and 2021/22-2022/23
</t>
  </si>
  <si>
    <t xml:space="preserve">Total count and average annual percent of residents living in a PH (age 75+)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</si>
</sst>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3" formatCode="_(* #,##0.00_);_(* \(#,##0.00\);_(* &quot;-&quot;??_);_(@_)"/>
    <numFmt numFmtId="164" formatCode="[$-409]d\-mmm\-yy;@"/>
    <numFmt numFmtId="165" formatCode="_(* #,##0_);_(* \(#,##0\);_(* &quot;-&quot;??_);_(@_)"/>
  </numFmts>
  <fonts count="43"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2"/>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
      <b/>
      <sz val="11"/>
      <name val="Calibri"/>
      <family val="2"/>
      <scheme val="minor"/>
    </font>
    <font>
      <sz val="11"/>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indexed="64"/>
      </left>
      <right style="thin">
        <color indexed="64"/>
      </right>
      <top style="thin">
        <color indexed="64"/>
      </top>
      <bottom style="thin">
        <color indexed="64"/>
      </bottom>
      <diagonal/>
    </border>
  </borders>
  <cellStyleXfs count="108">
    <xf numFmtId="0" fontId="0" fillId="0" borderId="0"/>
    <xf numFmtId="0" fontId="5" fillId="0" borderId="0" applyNumberFormat="0" applyFill="0" applyBorder="0" applyAlignment="0" applyProtection="0"/>
    <xf numFmtId="0" fontId="35"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38"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0" fillId="35" borderId="13">
      <alignment horizontal="center" vertical="center" wrapText="1"/>
    </xf>
    <xf numFmtId="49" fontId="40" fillId="35" borderId="16">
      <alignment horizontal="left" vertical="center" indent="1"/>
    </xf>
    <xf numFmtId="0" fontId="37" fillId="33" borderId="10" applyFill="0">
      <alignment horizontal="left" vertical="center" indent="1"/>
    </xf>
    <xf numFmtId="49" fontId="36" fillId="33" borderId="11" applyFill="0">
      <alignment horizontal="center" vertical="center"/>
    </xf>
    <xf numFmtId="0" fontId="35" fillId="0" borderId="0">
      <alignment vertical="center"/>
    </xf>
    <xf numFmtId="0" fontId="38" fillId="0" borderId="0">
      <alignment vertical="center"/>
    </xf>
    <xf numFmtId="3" fontId="36" fillId="33" borderId="11" applyFill="0">
      <alignment horizontal="right" vertical="center" indent="3"/>
    </xf>
    <xf numFmtId="2" fontId="36" fillId="33" borderId="11" applyFill="0">
      <alignment horizontal="right" vertical="center" indent="3"/>
    </xf>
    <xf numFmtId="3" fontId="40" fillId="35" borderId="14">
      <alignment horizontal="right" vertical="center" indent="3"/>
    </xf>
    <xf numFmtId="2" fontId="40" fillId="35" borderId="14">
      <alignment horizontal="right" vertical="center" indent="3"/>
    </xf>
    <xf numFmtId="0" fontId="40" fillId="35" borderId="14">
      <alignment horizontal="center" vertical="center" wrapText="1"/>
    </xf>
    <xf numFmtId="43" fontId="18" fillId="0" borderId="0" applyFont="0" applyFill="0" applyBorder="0" applyAlignment="0" applyProtection="0"/>
  </cellStyleXfs>
  <cellXfs count="101">
    <xf numFmtId="0" fontId="0" fillId="0" borderId="0" xfId="0"/>
    <xf numFmtId="0" fontId="38"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3" fillId="0" borderId="0" xfId="0" applyFont="1" applyAlignment="1">
      <alignment horizontal="center"/>
    </xf>
    <xf numFmtId="164" fontId="0" fillId="34" borderId="0" xfId="0" applyNumberFormat="1" applyFill="1"/>
    <xf numFmtId="11" fontId="0" fillId="0" borderId="0" xfId="0" applyNumberFormat="1" applyAlignment="1">
      <alignment horizontal="center"/>
    </xf>
    <xf numFmtId="165" fontId="0" fillId="34" borderId="0" xfId="107" applyNumberFormat="1" applyFont="1" applyFill="1" applyAlignment="1">
      <alignment horizontal="center" vertical="center"/>
    </xf>
    <xf numFmtId="0" fontId="37" fillId="0" borderId="0" xfId="0" applyFont="1"/>
    <xf numFmtId="0" fontId="36" fillId="0" borderId="0" xfId="0" applyFont="1" applyAlignment="1">
      <alignment vertical="center"/>
    </xf>
    <xf numFmtId="0" fontId="38" fillId="0" borderId="0" xfId="43" applyFont="1" applyAlignment="1">
      <alignment vertical="center"/>
    </xf>
    <xf numFmtId="0" fontId="39" fillId="0" borderId="12" xfId="0" applyFont="1" applyBorder="1" applyAlignment="1">
      <alignment vertical="center"/>
    </xf>
    <xf numFmtId="0" fontId="40" fillId="35" borderId="15" xfId="106" applyBorder="1">
      <alignment horizontal="center" vertical="center" wrapText="1"/>
    </xf>
    <xf numFmtId="0" fontId="40" fillId="35" borderId="18" xfId="106" applyBorder="1">
      <alignment horizontal="center" vertical="center" wrapText="1"/>
    </xf>
    <xf numFmtId="0" fontId="38" fillId="0" borderId="0" xfId="43" applyFont="1" applyAlignment="1">
      <alignment horizontal="center" vertical="center"/>
    </xf>
    <xf numFmtId="0" fontId="37" fillId="0" borderId="0" xfId="0" applyFont="1" applyAlignment="1">
      <alignment vertical="center"/>
    </xf>
    <xf numFmtId="0" fontId="37" fillId="0" borderId="19" xfId="98" applyFill="1" applyBorder="1">
      <alignment horizontal="left" vertical="center" indent="1"/>
    </xf>
    <xf numFmtId="3" fontId="36" fillId="0" borderId="11" xfId="102" quotePrefix="1" applyFill="1">
      <alignment horizontal="right" vertical="center" indent="3"/>
    </xf>
    <xf numFmtId="1" fontId="38" fillId="0" borderId="0" xfId="43" applyNumberFormat="1" applyFont="1" applyAlignment="1">
      <alignment vertical="center"/>
    </xf>
    <xf numFmtId="49" fontId="40" fillId="35" borderId="20" xfId="97" applyBorder="1">
      <alignment horizontal="left" vertical="center" indent="1"/>
    </xf>
    <xf numFmtId="0" fontId="17" fillId="0" borderId="0" xfId="15" applyFont="1" applyAlignment="1">
      <alignment vertical="center"/>
    </xf>
    <xf numFmtId="1" fontId="38" fillId="0" borderId="0" xfId="43" applyNumberFormat="1" applyFont="1"/>
    <xf numFmtId="0" fontId="38" fillId="0" borderId="0" xfId="43" applyFont="1"/>
    <xf numFmtId="0" fontId="38" fillId="0" borderId="0" xfId="43" applyFont="1" applyAlignment="1">
      <alignment horizontal="center"/>
    </xf>
    <xf numFmtId="0" fontId="37" fillId="0" borderId="10" xfId="98" applyFill="1">
      <alignment horizontal="left" vertical="center" indent="1"/>
    </xf>
    <xf numFmtId="49" fontId="40" fillId="35" borderId="22" xfId="97" applyBorder="1">
      <alignment horizontal="left" vertical="center" indent="1"/>
    </xf>
    <xf numFmtId="3" fontId="40" fillId="35" borderId="23" xfId="104" quotePrefix="1" applyBorder="1">
      <alignment horizontal="right" vertical="center" indent="3"/>
    </xf>
    <xf numFmtId="49" fontId="40" fillId="35" borderId="24" xfId="97" applyBorder="1">
      <alignment horizontal="left" vertical="center" indent="1"/>
    </xf>
    <xf numFmtId="3" fontId="40" fillId="35" borderId="25" xfId="104" quotePrefix="1" applyBorder="1">
      <alignment horizontal="right" vertical="center" indent="3"/>
    </xf>
    <xf numFmtId="0" fontId="36" fillId="0" borderId="0" xfId="0" applyFont="1" applyAlignment="1">
      <alignment vertical="top"/>
    </xf>
    <xf numFmtId="0" fontId="37" fillId="0" borderId="10" xfId="98" applyFill="1" applyAlignment="1">
      <alignment horizontal="left" vertical="center" wrapText="1" indent="1"/>
    </xf>
    <xf numFmtId="165" fontId="0" fillId="0" borderId="0" xfId="107" applyNumberFormat="1" applyFont="1" applyFill="1" applyAlignment="1">
      <alignment horizontal="center" vertical="center"/>
    </xf>
    <xf numFmtId="165" fontId="0" fillId="0" borderId="0" xfId="107" applyNumberFormat="1" applyFont="1" applyAlignment="1">
      <alignment horizontal="center" vertical="center"/>
    </xf>
    <xf numFmtId="0" fontId="1" fillId="0" borderId="0" xfId="0" applyFont="1" applyAlignment="1">
      <alignment horizontal="center"/>
    </xf>
    <xf numFmtId="1" fontId="1" fillId="0" borderId="0" xfId="0" applyNumberFormat="1" applyFont="1" applyAlignment="1">
      <alignment horizontal="left"/>
    </xf>
    <xf numFmtId="2" fontId="1" fillId="0" borderId="0" xfId="0" applyNumberFormat="1" applyFont="1" applyAlignment="1">
      <alignment horizontal="left"/>
    </xf>
    <xf numFmtId="49" fontId="0" fillId="0" borderId="0" xfId="0" applyNumberFormat="1"/>
    <xf numFmtId="0" fontId="1" fillId="0" borderId="0" xfId="0" applyFont="1" applyAlignment="1">
      <alignment wrapText="1"/>
    </xf>
    <xf numFmtId="0" fontId="4" fillId="0" borderId="0" xfId="0" applyFont="1" applyAlignment="1">
      <alignment horizontal="right"/>
    </xf>
    <xf numFmtId="0" fontId="1" fillId="0" borderId="0" xfId="0" applyFont="1" applyAlignment="1">
      <alignment horizontal="left"/>
    </xf>
    <xf numFmtId="1" fontId="4" fillId="0" borderId="0" xfId="0" applyNumberFormat="1" applyFont="1" applyAlignment="1">
      <alignment horizontal="right"/>
    </xf>
    <xf numFmtId="0" fontId="1" fillId="0" borderId="0" xfId="0" applyFont="1" applyAlignment="1">
      <alignment vertical="top"/>
    </xf>
    <xf numFmtId="0" fontId="4" fillId="34" borderId="0" xfId="0" applyFont="1" applyFill="1" applyAlignment="1">
      <alignment vertical="top"/>
    </xf>
    <xf numFmtId="0" fontId="1" fillId="34" borderId="0" xfId="0" applyFont="1" applyFill="1" applyAlignment="1">
      <alignment vertical="top"/>
    </xf>
    <xf numFmtId="0" fontId="4" fillId="0" borderId="0" xfId="0" applyFont="1" applyAlignment="1">
      <alignment horizontal="center" vertical="top"/>
    </xf>
    <xf numFmtId="0" fontId="3" fillId="0" borderId="26" xfId="0" applyFont="1" applyBorder="1" applyAlignment="1">
      <alignment horizontal="left"/>
    </xf>
    <xf numFmtId="0" fontId="0" fillId="0" borderId="26" xfId="0" applyBorder="1" applyAlignment="1">
      <alignment horizontal="center"/>
    </xf>
    <xf numFmtId="0" fontId="0" fillId="0" borderId="0" xfId="0" applyAlignment="1">
      <alignment horizontal="center" vertical="top"/>
    </xf>
    <xf numFmtId="0" fontId="0" fillId="0" borderId="26" xfId="0" applyBorder="1"/>
    <xf numFmtId="0" fontId="1" fillId="0" borderId="0" xfId="0" applyFont="1" applyAlignment="1">
      <alignment horizontal="center" vertical="top"/>
    </xf>
    <xf numFmtId="0" fontId="3" fillId="0" borderId="26" xfId="0" applyFont="1" applyBorder="1"/>
    <xf numFmtId="0" fontId="0" fillId="40" borderId="26" xfId="0" applyFill="1" applyBorder="1"/>
    <xf numFmtId="0" fontId="0" fillId="0" borderId="26" xfId="0" applyBorder="1" applyAlignment="1">
      <alignment horizontal="left"/>
    </xf>
    <xf numFmtId="0" fontId="3" fillId="0" borderId="26" xfId="0" applyFont="1" applyBorder="1" applyAlignment="1">
      <alignment horizontal="center"/>
    </xf>
    <xf numFmtId="0" fontId="41" fillId="34" borderId="0" xfId="0" applyFont="1" applyFill="1"/>
    <xf numFmtId="0" fontId="42" fillId="34" borderId="0" xfId="0" applyFont="1" applyFill="1"/>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5"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5" fontId="0" fillId="38" borderId="0" xfId="107" applyNumberFormat="1" applyFont="1" applyFill="1" applyAlignment="1">
      <alignment horizontal="right" vertical="center"/>
    </xf>
    <xf numFmtId="0" fontId="40" fillId="35" borderId="17" xfId="106" applyBorder="1" applyAlignment="1">
      <alignment horizontal="left" vertical="center" wrapText="1"/>
    </xf>
    <xf numFmtId="2" fontId="36" fillId="0" borderId="11" xfId="103" quotePrefix="1" applyFill="1">
      <alignment horizontal="right" vertical="center" indent="3"/>
    </xf>
    <xf numFmtId="4" fontId="36" fillId="0" borderId="11" xfId="102" quotePrefix="1" applyNumberFormat="1" applyFill="1">
      <alignment horizontal="right" vertical="center" indent="3"/>
    </xf>
    <xf numFmtId="4" fontId="40" fillId="35" borderId="23" xfId="104" quotePrefix="1" applyNumberFormat="1" applyBorder="1">
      <alignment horizontal="right" vertical="center" indent="3"/>
    </xf>
    <xf numFmtId="4" fontId="40" fillId="35" borderId="25" xfId="104" quotePrefix="1" applyNumberFormat="1" applyBorder="1">
      <alignment horizontal="right" vertical="center" indent="3"/>
    </xf>
    <xf numFmtId="3" fontId="40" fillId="35" borderId="21" xfId="105" quotePrefix="1" applyNumberFormat="1" applyBorder="1">
      <alignment horizontal="right" vertical="center" indent="3"/>
    </xf>
    <xf numFmtId="4" fontId="40" fillId="35" borderId="21" xfId="105" quotePrefix="1" applyNumberFormat="1" applyBorder="1">
      <alignment horizontal="right" vertical="center" indent="3"/>
    </xf>
    <xf numFmtId="4" fontId="40" fillId="35" borderId="21" xfId="104" quotePrefix="1" applyNumberFormat="1" applyBorder="1">
      <alignment horizontal="right" vertical="center" indent="3"/>
    </xf>
    <xf numFmtId="2" fontId="40" fillId="35" borderId="21" xfId="105" quotePrefix="1" applyBorder="1">
      <alignment horizontal="right" vertical="center" indent="3"/>
    </xf>
    <xf numFmtId="0" fontId="36" fillId="0" borderId="0" xfId="0" applyFont="1"/>
    <xf numFmtId="0" fontId="35" fillId="0" borderId="0" xfId="2" applyAlignment="1">
      <alignment vertical="center"/>
    </xf>
    <xf numFmtId="0" fontId="32" fillId="0" borderId="0" xfId="3"/>
    <xf numFmtId="1" fontId="36" fillId="0" borderId="11" xfId="103" quotePrefix="1" applyNumberFormat="1" applyFill="1">
      <alignment horizontal="right" vertical="center" indent="3"/>
    </xf>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96">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2"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95"/>
      <tableStyleElement type="headerRow" dxfId="94"/>
      <tableStyleElement type="totalRow" dxfId="93"/>
      <tableStyleElement type="firstColumn" dxfId="92"/>
      <tableStyleElement type="firstRowStripe" dxfId="91"/>
      <tableStyleElement type="secondRowStripe" dxfId="90"/>
      <tableStyleElement type="firstHeaderCell" dxfId="89"/>
      <tableStyleElement type="lastHeaderCell" dxfId="88"/>
      <tableStyleElement type="firstTotalCell" dxfId="87"/>
      <tableStyleElement type="lastTotalCell" dxfId="86"/>
    </tableStyle>
    <tableStyle name="Dark Teal 4 -no total" pivot="0" count="7" xr9:uid="{715E95E6-B84B-410A-991C-67C9DAE55875}">
      <tableStyleElement type="wholeTable" dxfId="85"/>
      <tableStyleElement type="headerRow" dxfId="84"/>
      <tableStyleElement type="firstColumn" dxfId="83"/>
      <tableStyleElement type="firstRowStripe" dxfId="82"/>
      <tableStyleElement type="secondRowStripe" dxfId="81"/>
      <tableStyleElement type="firstHeaderCell" dxfId="80"/>
      <tableStyleElement type="lastHeaderCell" dxfId="7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styles" Target="styles.xml"/><Relationship Id="rId3" Type="http://schemas.openxmlformats.org/officeDocument/2006/relationships/worksheet" Target="worksheets/sheet2.xml"/><Relationship Id="rId7" Type="http://schemas.openxmlformats.org/officeDocument/2006/relationships/worksheet" Target="worksheets/sheet6.xml"/><Relationship Id="rId12" Type="http://schemas.openxmlformats.org/officeDocument/2006/relationships/connections" Target="connections.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worksheet" Target="worksheets/sheet5.xml"/><Relationship Id="rId11" Type="http://schemas.openxmlformats.org/officeDocument/2006/relationships/theme" Target="theme/theme1.xml"/><Relationship Id="rId5" Type="http://schemas.openxmlformats.org/officeDocument/2006/relationships/worksheet" Target="worksheets/sheet4.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3.xml"/><Relationship Id="rId9" Type="http://schemas.openxmlformats.org/officeDocument/2006/relationships/worksheet" Target="worksheets/sheet8.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193052333740719"/>
          <c:y val="0.10084724246045811"/>
          <c:w val="0.57489565783472929"/>
          <c:h val="0.74445674396269479"/>
        </c:manualLayout>
      </c:layout>
      <c:barChart>
        <c:barDir val="bar"/>
        <c:grouping val="clustered"/>
        <c:varyColors val="0"/>
        <c:ser>
          <c:idx val="4"/>
          <c:order val="0"/>
          <c:tx>
            <c:strRef>
              <c:f>'Graph Data'!$H$5</c:f>
              <c:strCache>
                <c:ptCount val="1"/>
                <c:pt idx="0">
                  <c:v>2021/22-2022/23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(a,b)</c:v>
                  </c:pt>
                  <c:pt idx="1">
                    <c:v>Northern Health Region  </c:v>
                  </c:pt>
                  <c:pt idx="2">
                    <c:v>Prairie Mountain Health (1,2,3,b)</c:v>
                  </c:pt>
                  <c:pt idx="3">
                    <c:v>Interlake-Eastern RHA (b)</c:v>
                  </c:pt>
                  <c:pt idx="4">
                    <c:v>Winnipeg RHA (1,2,3,a,b)</c:v>
                  </c:pt>
                  <c:pt idx="5">
                    <c:v>Southern Health-Santé Sud (3,a,b)</c:v>
                  </c:pt>
                </c:lvl>
                <c:lvl>
                  <c:pt idx="0">
                    <c:v>   </c:v>
                  </c:pt>
                </c:lvl>
              </c:multiLvlStrCache>
            </c:multiLvlStrRef>
          </c:cat>
          <c:val>
            <c:numRef>
              <c:f>'Graph Data'!$H$6:$H$11</c:f>
              <c:numCache>
                <c:formatCode>0.00</c:formatCode>
                <c:ptCount val="6"/>
                <c:pt idx="0">
                  <c:v>9.5119957799999995</c:v>
                </c:pt>
                <c:pt idx="1">
                  <c:v>10.49714983</c:v>
                </c:pt>
                <c:pt idx="2">
                  <c:v>11.941582219999999</c:v>
                </c:pt>
                <c:pt idx="3">
                  <c:v>9.8014855900000004</c:v>
                </c:pt>
                <c:pt idx="4">
                  <c:v>8.5942688199999999</c:v>
                </c:pt>
                <c:pt idx="5">
                  <c:v>10.278687</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2016/17-2017/18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c:v>
                  </c:pt>
                  <c:pt idx="2">
                    <c:v>Prairie Mountain Health (1,2,3,b)</c:v>
                  </c:pt>
                  <c:pt idx="3">
                    <c:v>Interlake-Eastern RHA (b)</c:v>
                  </c:pt>
                  <c:pt idx="4">
                    <c:v>Winnipeg RHA (1,2,3,a,b)</c:v>
                  </c:pt>
                  <c:pt idx="5">
                    <c:v>Southern Health-Santé Sud (3,a,b)</c:v>
                  </c:pt>
                </c:lvl>
                <c:lvl>
                  <c:pt idx="0">
                    <c:v>   </c:v>
                  </c:pt>
                </c:lvl>
              </c:multiLvlStrCache>
            </c:multiLvlStrRef>
          </c:cat>
          <c:val>
            <c:numRef>
              <c:f>'Graph Data'!$G$6:$G$11</c:f>
              <c:numCache>
                <c:formatCode>0.00</c:formatCode>
                <c:ptCount val="6"/>
                <c:pt idx="0">
                  <c:v>10.95477584</c:v>
                </c:pt>
                <c:pt idx="1">
                  <c:v>10.86940517</c:v>
                </c:pt>
                <c:pt idx="2">
                  <c:v>13.42354456</c:v>
                </c:pt>
                <c:pt idx="3">
                  <c:v>10.852956170000001</c:v>
                </c:pt>
                <c:pt idx="4">
                  <c:v>10.20252481</c:v>
                </c:pt>
                <c:pt idx="5">
                  <c:v>11.145305909999999</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2011/12-2012/13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c:v>
                  </c:pt>
                  <c:pt idx="2">
                    <c:v>Prairie Mountain Health (1,2,3,b)</c:v>
                  </c:pt>
                  <c:pt idx="3">
                    <c:v>Interlake-Eastern RHA (b)</c:v>
                  </c:pt>
                  <c:pt idx="4">
                    <c:v>Winnipeg RHA (1,2,3,a,b)</c:v>
                  </c:pt>
                  <c:pt idx="5">
                    <c:v>Southern Health-Santé Sud (3,a,b)</c:v>
                  </c:pt>
                </c:lvl>
                <c:lvl>
                  <c:pt idx="0">
                    <c:v>   </c:v>
                  </c:pt>
                </c:lvl>
              </c:multiLvlStrCache>
            </c:multiLvlStrRef>
          </c:cat>
          <c:val>
            <c:numRef>
              <c:f>'Graph Data'!$F$6:$F$11</c:f>
              <c:numCache>
                <c:formatCode>0.00</c:formatCode>
                <c:ptCount val="6"/>
                <c:pt idx="0">
                  <c:v>11.82641849</c:v>
                </c:pt>
                <c:pt idx="1">
                  <c:v>12.10316297</c:v>
                </c:pt>
                <c:pt idx="2">
                  <c:v>13.419688760000001</c:v>
                </c:pt>
                <c:pt idx="3">
                  <c:v>11.58837026</c:v>
                </c:pt>
                <c:pt idx="4">
                  <c:v>11.28180716</c:v>
                </c:pt>
                <c:pt idx="5">
                  <c:v>12.045022469999999</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3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1899107233885085"/>
          <c:y val="0.1699661795606327"/>
          <c:w val="0.23490050937889004"/>
          <c:h val="0.15257194443509109"/>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residents of long term care by Manitoba health region for the years 2011/12-2012/13, 2016/17-2017/18, and 2021/22-2022/23. Values represent the age- and sex-adjusted annual percent of residents aged 75 and older living in a long term care home.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0.00811</cdr:y>
    </cdr:from>
    <cdr:to>
      <cdr:x>1</cdr:x>
      <cdr:y>0.11509</cdr:y>
    </cdr:to>
    <cdr:sp macro="" textlink="">
      <cdr:nvSpPr>
        <cdr:cNvPr id="4" name="TextBox 1">
          <a:extLst xmlns:a="http://schemas.openxmlformats.org/drawingml/2006/main">
            <a:ext uri="{FF2B5EF4-FFF2-40B4-BE49-F238E27FC236}">
              <a16:creationId xmlns:a16="http://schemas.microsoft.com/office/drawing/2014/main" id="{43B243E1-D1A0-C1FC-70C6-5981E095115A}"/>
            </a:ext>
          </a:extLst>
        </cdr:cNvPr>
        <cdr:cNvSpPr txBox="1"/>
      </cdr:nvSpPr>
      <cdr:spPr>
        <a:xfrm xmlns:a="http://schemas.openxmlformats.org/drawingml/2006/main">
          <a:off x="50800" y="50800"/>
          <a:ext cx="7944971" cy="670417"/>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11.3: Residents of a Personal Care Home (PCH) by Health Region, 2011/12-2012/13, 2016/17-2017/18, and 2021/22-2022/23</a:t>
          </a:r>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percent of residents (age 75+) living in a PCH</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AA1ECEA8-80E9-43FB-898B-7A01FC48783F}"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ambvis_rates_Feb_5_2013hjp_1_1" connectionId="1" xr16:uid="{11A98FBB-AC82-4A39-9A00-62A079E1E145}"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266E258F-0348-4328-B0EC-8FCD63D43A88}"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pci_Feb_5_2013hjp_1_1" connectionId="7" xr16:uid="{8487BECF-0F9D-4E9C-95B9-B463F0DD4897}"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A23FC0AF-0930-4619-84E8-C588D0F2EC71}"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D3A187A5-DC78-4AC3-94F0-50BC3632FD3E}"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cath_Feb_5_2013hjp_1_1" connectionId="3" xr16:uid="{563A1A81-78E5-4DD3-A5C6-1852356FA89A}"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knee_replace_Feb_5_2013hjp_1_1" connectionId="6" xr16:uid="{4B579418-6FA2-4325-8BF2-0E3F40CA9F8B}"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8592C01E-0727-44BA-973F-6792E6F8E875}"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hip_replace_Feb_5_2013hjp_1_1" connectionId="5" xr16:uid="{4A66D1F1-2628-4163-9844-3A7A235E40BB}"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D2138A95-517B-4C0B-A63C-901D95B433C6}"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F5DC1217-C332-461D-BE3D-95A60E08B06A}"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99F84AFD-B0E2-4E0F-9BBD-BD1B5DA85EE4}"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8F32BE4A-B9F9-4D9F-89D2-F1654937EC07}"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9307A83F-5994-4E44-9E18-D6DE3710FEFD}"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F8DC9740-37FD-4EC5-A0CA-8FBF45594D4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cabg_Feb_5_2013hjp_1_1_1" connectionId="2" xr16:uid="{BD45CC28-CEE2-497F-B1CC-80B1284B475F}"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dementia_Feb_12_2013hjp_1_1" connectionId="4" xr16:uid="{5010CB59-F86B-48CA-8FCD-76A81F91638B}"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DB99BC1C-893A-4854-BEAF-FF30CC1F6271}"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58F2AF28-BDFC-4C32-BCCC-19902979D09C}"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C6FEBF56-69B6-499F-8AC2-54FF8414A7D6}"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78" dataDxfId="76" headerRowBorderDxfId="77" tableBorderDxfId="75" headerRowCellStyle="Column titles white border">
  <tableColumns count="10">
    <tableColumn id="1" xr3:uid="{13204934-9070-47FA-BCE4-2E126490146A}" name="Health Region" dataDxfId="74"/>
    <tableColumn id="2" xr3:uid="{9D13B654-D55D-4E61-A4A1-B01F394BFA69}" name="Count _x000a_(2011/12-2012/13)" dataDxfId="73" dataCellStyle="Data - counts"/>
    <tableColumn id="3" xr3:uid="{E609746C-577D-448D-A2D5-107C5EC3FC4F}" name="Crude Percent _x000a_(2011/12-2012/13)" dataDxfId="72" dataCellStyle="Data - percent"/>
    <tableColumn id="9" xr3:uid="{E533163E-0B38-4D72-A5E4-7C9E8DE92DB0}" name="Adjusted Percent _x000a_(2011/12-2012/13)" dataDxfId="71" dataCellStyle="Data - counts"/>
    <tableColumn id="4" xr3:uid="{E905B87B-6CF6-472D-A463-4DD4DF0F4579}" name="Count _x000a_(2016/17-2017/18)" dataDxfId="70" dataCellStyle="Data - counts"/>
    <tableColumn id="5" xr3:uid="{42AC696E-0C0F-41CD-87FE-48FEB719A977}" name="Crude Percent _x000a_(2016/17-2017/18)" dataDxfId="69" dataCellStyle="Data - counts"/>
    <tableColumn id="10" xr3:uid="{9B6946B1-8EB7-4F82-B7C6-45A6E18E0B8E}" name="Adjusted Percent _x000a_(2016/17-2017/18)" dataDxfId="68" dataCellStyle="Data - counts"/>
    <tableColumn id="6" xr3:uid="{98A3EF03-EBD3-4B5B-968D-B7D8D08DA0B7}" name="Count _x000a_(2021/22-2022/23)" dataDxfId="67" dataCellStyle="Data - counts"/>
    <tableColumn id="7" xr3:uid="{207C225F-DEFE-422A-B44A-EF5A1D5B5E9B}" name="Crude Percent _x000a_(2021/22-2022/23)" dataDxfId="66" dataCellStyle="Data - counts"/>
    <tableColumn id="12" xr3:uid="{99B711D0-E2B7-4818-8B64-BF6600B64A94}" name="Adjusted Percent _x000a_(2021/22-2022/23)" dataDxfId="65" dataCellStyle="Data - percent"/>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64" dataDxfId="62" headerRowBorderDxfId="63" headerRowCellStyle="Column titles white border">
  <tableColumns count="10">
    <tableColumn id="1" xr3:uid="{15A105A5-4238-4990-8FB1-1EC9064EAAF7}" name="Community Area" dataDxfId="61"/>
    <tableColumn id="2" xr3:uid="{F5CE2107-3ABF-4A5E-AE61-0FE7D317DBE0}" name="Count _x000a_(2011/12-2012/13)" dataDxfId="60" dataCellStyle="Data - counts"/>
    <tableColumn id="3" xr3:uid="{6986163F-37F9-4C51-B8BF-49EF97C8AA8E}" name="Crude Percent _x000a_(2011/12-2012/13)" dataDxfId="59" dataCellStyle="Data - percent"/>
    <tableColumn id="8" xr3:uid="{E1FE3E8A-F8CF-4F43-A07A-29CA47C07498}" name="Adjusted Percent _x000a_(2011/12-2012/13)" dataDxfId="58" dataCellStyle="Data - counts"/>
    <tableColumn id="4" xr3:uid="{17D3DE66-4D16-4579-9390-FCE7DFAD63F4}" name="Count _x000a_(2016/17-2017/18)" dataDxfId="57" dataCellStyle="Data - counts"/>
    <tableColumn id="5" xr3:uid="{CB9FD7DB-67DB-469A-B19C-D7838272F54A}" name="Crude Percent _x000a_(2016/17-2017/18)" dataDxfId="56" dataCellStyle="Data - counts"/>
    <tableColumn id="9" xr3:uid="{13A8AFE8-2E00-4BDF-B370-B87F79D187D2}" name="Adjusted Percent _x000a_(2016/17-2017/18)" dataDxfId="55" dataCellStyle="Data - counts"/>
    <tableColumn id="6" xr3:uid="{DE6F0234-9AFC-4F7C-B44E-7E3EF1DFD886}" name="Count _x000a_(2021/22-2022/23)" dataDxfId="54" dataCellStyle="Data - counts"/>
    <tableColumn id="7" xr3:uid="{DEF3260F-6C20-44F1-A215-7DE7E706528E}" name="Crude Percent _x000a_(2021/22-2022/23)" dataDxfId="53" dataCellStyle="Data - counts"/>
    <tableColumn id="10" xr3:uid="{FD57EE1E-18E1-452C-A821-2E362C658130}" name="Adjusted Percent _x000a_(2021/22-2022/23)" dataDxfId="52"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8" totalsRowShown="0" headerRowDxfId="51" dataDxfId="49" headerRowBorderDxfId="50" headerRowCellStyle="Column titles white border">
  <tableColumns count="10">
    <tableColumn id="1" xr3:uid="{56E8EF34-C172-47DD-9A69-8731AF4BEA3C}" name="Zone" dataDxfId="48"/>
    <tableColumn id="2" xr3:uid="{2C3FE038-D845-4E55-81E9-9689AAFF2A87}" name="Count _x000a_(2011/12-2012/13)" dataDxfId="47" dataCellStyle="Data - counts"/>
    <tableColumn id="3" xr3:uid="{BA0D3DA2-FE1B-492A-B643-3CFEFEDAF728}" name="Crude Percent _x000a_(2011/12-2012/13)" dataDxfId="46" dataCellStyle="Data - percent"/>
    <tableColumn id="8" xr3:uid="{CFB65243-E5B2-44C6-8D0C-FB9438A58613}" name="Adjusted Percent _x000a_(2011/12-2012/13)" dataDxfId="45" dataCellStyle="Data - counts"/>
    <tableColumn id="4" xr3:uid="{65A87695-A081-48FE-8DE3-008DDF3ABE7B}" name="Count _x000a_(2016/17-2017/18)" dataDxfId="44" dataCellStyle="Data - counts"/>
    <tableColumn id="5" xr3:uid="{94433568-4669-42E6-80A7-30B3ED87FD6E}" name="Crude Percent _x000a_(2016/17-2017/18)" dataDxfId="43" dataCellStyle="Data - counts"/>
    <tableColumn id="9" xr3:uid="{3F299B8B-FCEB-4979-A7AE-BD2BD5C89E3E}" name="Adjusted Percent _x000a_(2016/17-2017/18)" dataDxfId="42" dataCellStyle="Data - counts"/>
    <tableColumn id="6" xr3:uid="{F9BAEEB1-906A-4FDA-B891-D116C64ECB71}" name="Count _x000a_(2021/22-2022/23)" dataDxfId="41" dataCellStyle="Data - counts"/>
    <tableColumn id="7" xr3:uid="{0CF98AB4-2418-42C1-BA44-73FF78F5589D}" name="Crude Percent _x000a_(2021/22-2022/23)" dataDxfId="40" dataCellStyle="Data - counts"/>
    <tableColumn id="10" xr3:uid="{9C6E716E-CAD9-42C6-B721-1B82BF58347E}" name="Adjusted Percent _x000a_(2021/22-2022/23)" dataDxfId="39"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11" totalsRowShown="0" headerRowDxfId="38" dataDxfId="36" headerRowBorderDxfId="37" headerRowCellStyle="Column titles white border">
  <tableColumns count="10">
    <tableColumn id="1" xr3:uid="{F950CF07-5D56-45EA-9912-AE960FEF62C5}" name="Zone" dataDxfId="35"/>
    <tableColumn id="2" xr3:uid="{D577F4E8-AFD3-4919-A21A-04C97EBB4CD7}" name="Count _x000a_(2011/12-2012/13)" dataDxfId="34" dataCellStyle="Data - counts"/>
    <tableColumn id="3" xr3:uid="{E7B9AA8C-BAA1-45C8-B8D1-E513DF08F7CD}" name="Crude Percent _x000a_(2011/12-2012/13)" dataDxfId="33" dataCellStyle="Data - percent"/>
    <tableColumn id="8" xr3:uid="{5833F9F7-6CE0-4C5D-9C27-545F1A6F2CD5}" name="Adjusted Percent _x000a_(2011/12-2012/13)" dataDxfId="32" dataCellStyle="Data - counts"/>
    <tableColumn id="4" xr3:uid="{AA22EA7D-5DC0-4F3A-8ECA-5325860C71C2}" name="Count _x000a_(2016/17-2017/18)" dataDxfId="31" dataCellStyle="Data - counts"/>
    <tableColumn id="5" xr3:uid="{8961EBF3-9061-40CF-8EED-1A80E878AA94}" name="Crude Percent _x000a_(2016/17-2017/18)" dataDxfId="30" dataCellStyle="Data - counts"/>
    <tableColumn id="9" xr3:uid="{670C5F53-3547-4206-A3B4-00F4526F41EF}" name="Adjusted Percent _x000a_(2016/17-2017/18)" dataDxfId="29" dataCellStyle="Data - counts"/>
    <tableColumn id="6" xr3:uid="{5AE41F3B-C96C-4164-9A3A-D1DA1E86C419}" name="Count _x000a_(2021/22-2022/23)" dataDxfId="28" dataCellStyle="Data - counts"/>
    <tableColumn id="7" xr3:uid="{CC94DDF7-9E48-4746-955D-E442C96C3982}" name="Crude Percent _x000a_(2021/22-2022/23)" dataDxfId="27" dataCellStyle="Data - counts"/>
    <tableColumn id="10" xr3:uid="{1DCF345B-E210-451E-A2D4-F32F96B5D28A}" name="Adjusted Percent _x000a_(2021/22-2022/23)" dataDxfId="26" dataCellStyle="Data - percent"/>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8" totalsRowShown="0" headerRowDxfId="25" dataDxfId="23" headerRowBorderDxfId="24" headerRowCellStyle="Column titles white border">
  <tableColumns count="10">
    <tableColumn id="1" xr3:uid="{FE5F8FC8-159A-4DF3-B7D2-2F19ED803D96}" name="Zone" dataDxfId="22"/>
    <tableColumn id="2" xr3:uid="{0C48451A-9843-46CF-881D-DCD2932FAB8E}" name="Count _x000a_(2011/12-2012/13)" dataDxfId="21" dataCellStyle="Data - counts"/>
    <tableColumn id="3" xr3:uid="{26BCE2F9-001A-4F33-B3FE-6D6410B9F6A9}" name="Crude Percent _x000a_(2011/12-2012/13)" dataDxfId="20" dataCellStyle="Data - percent"/>
    <tableColumn id="8" xr3:uid="{78EE06CD-91BE-4824-9F4D-66929B7D5852}" name="Adjusted Percent _x000a_(2011/12-2012/13)" dataDxfId="19" dataCellStyle="Data - counts"/>
    <tableColumn id="4" xr3:uid="{ACE4089F-A593-4169-8211-DB959B0A7642}" name="Count _x000a_(2016/17-2017/18)" dataDxfId="18" dataCellStyle="Data - counts"/>
    <tableColumn id="5" xr3:uid="{BBAF5251-1946-45AA-B1BE-33DD00E61DDF}" name="Crude Percent _x000a_(2016/17-2017/18)" dataDxfId="17" dataCellStyle="Data - counts"/>
    <tableColumn id="9" xr3:uid="{0243E1F9-2123-42A5-BB23-E877D5619A14}" name="Adjusted Percent _x000a_(2016/17-2017/18)" dataDxfId="16" dataCellStyle="Data - counts"/>
    <tableColumn id="6" xr3:uid="{2EBEEC92-8AF4-4122-8D62-E2CACC3843A9}" name="Count _x000a_(2021/22-2022/23)" dataDxfId="15" dataCellStyle="Data - counts"/>
    <tableColumn id="7" xr3:uid="{EE37DAC4-2A3A-4DD3-9407-19801A4F6813}" name="Crude Percent _x000a_(2021/22-2022/23)" dataDxfId="14" dataCellStyle="Data - counts"/>
    <tableColumn id="10" xr3:uid="{E85AC16D-EACE-461E-8B26-B1F5656F1FD6}" name="Adjusted Percent _x000a_(2021/22-2022/23)" dataDxfId="13" dataCellStyle="Data - percent"/>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8" totalsRowShown="0" headerRowDxfId="12" dataDxfId="10" headerRowBorderDxfId="11" headerRowCellStyle="Column titles white border">
  <tableColumns count="10">
    <tableColumn id="1" xr3:uid="{6E1F500A-8750-4D61-92EF-BE362543E70C}" name="Zone" dataDxfId="9"/>
    <tableColumn id="2" xr3:uid="{71437E27-5219-4322-8B51-D5994C0FEE0A}" name="Count _x000a_(2011/12-2012/13)" dataDxfId="8" dataCellStyle="Data - counts"/>
    <tableColumn id="3" xr3:uid="{054969E8-9BFF-44EA-9AC6-6F628BFD315E}" name="Crude Percent _x000a_(2011/12-2012/13)" dataDxfId="7" dataCellStyle="Data - percent"/>
    <tableColumn id="8" xr3:uid="{D76499AF-A597-492A-91E1-B9288188753A}" name="Adjusted Percent _x000a_(2011/12-2012/13)" dataDxfId="6" dataCellStyle="Data - counts"/>
    <tableColumn id="4" xr3:uid="{82B9FAD0-A182-4979-A453-ABA4A726790B}" name="Count _x000a_(2016/17-2017/18)" dataDxfId="5" dataCellStyle="Data - counts"/>
    <tableColumn id="5" xr3:uid="{112A539F-2360-4C14-A71A-5D32AF2F734D}" name="Crude Percent _x000a_(2016/17-2017/18)" dataDxfId="4" dataCellStyle="Data - counts"/>
    <tableColumn id="9" xr3:uid="{7A0D3EB2-8D1A-44C5-A259-DABF8E4C74B0}" name="Adjusted Percent _x000a_(2016/17-2017/18)" dataDxfId="3" dataCellStyle="Data - counts"/>
    <tableColumn id="6" xr3:uid="{FB9C8903-1AC8-4A75-8E6F-8F2F08F49C57}" name="Count _x000a_(2021/22-2022/23)" dataDxfId="2" dataCellStyle="Data - counts"/>
    <tableColumn id="7" xr3:uid="{290570BD-3038-4C7F-AC18-9BCCFD7BFA28}" name="Crude Percent _x000a_(2021/22-2022/23)" dataDxfId="1" dataCellStyle="Data - counts"/>
    <tableColumn id="10" xr3:uid="{926D0B2F-0520-4633-993E-B9FF02B30FFE}" name="Adjusted Percent _x000a_(2021/22-2022/23)" dataDxfId="0" dataCellStyle="Data - percent"/>
  </tableColumns>
  <tableStyleInfo name="Dark Teal 4"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 Type="http://schemas.openxmlformats.org/officeDocument/2006/relationships/queryTable" Target="../queryTables/queryTable2.xml"/><Relationship Id="rId21" Type="http://schemas.openxmlformats.org/officeDocument/2006/relationships/queryTable" Target="../queryTables/queryTable20.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1" Type="http://schemas.openxmlformats.org/officeDocument/2006/relationships/printerSettings" Target="../printerSettings/printerSettings9.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10" Type="http://schemas.openxmlformats.org/officeDocument/2006/relationships/queryTable" Target="../queryTables/queryTable9.xml"/><Relationship Id="rId19" Type="http://schemas.openxmlformats.org/officeDocument/2006/relationships/queryTable" Target="../queryTables/queryTable18.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40" customWidth="1"/>
    <col min="2" max="2" width="20.77734375" style="39" customWidth="1"/>
    <col min="3" max="7" width="20.77734375" style="40" customWidth="1"/>
    <col min="8" max="8" width="20.77734375" style="39" customWidth="1"/>
    <col min="9" max="10" width="20.77734375" style="40" customWidth="1"/>
    <col min="11" max="12" width="10.5546875" style="40" customWidth="1"/>
    <col min="13" max="16384" width="9.33203125" style="40"/>
  </cols>
  <sheetData>
    <row r="1" spans="1:18" s="28" customFormat="1" ht="18.899999999999999" customHeight="1" x14ac:dyDescent="0.3">
      <c r="A1" s="98" t="s">
        <v>162</v>
      </c>
      <c r="B1" s="27"/>
      <c r="C1" s="27"/>
      <c r="D1" s="27"/>
      <c r="E1" s="27"/>
      <c r="F1" s="27"/>
      <c r="G1" s="27"/>
      <c r="H1" s="27"/>
      <c r="I1" s="27"/>
      <c r="J1" s="27"/>
      <c r="K1" s="27"/>
      <c r="L1" s="27"/>
    </row>
    <row r="2" spans="1:18" s="28" customFormat="1" ht="18.899999999999999" customHeight="1" x14ac:dyDescent="0.3">
      <c r="A2" s="1" t="s">
        <v>169</v>
      </c>
      <c r="B2" s="29"/>
      <c r="C2" s="29"/>
      <c r="D2" s="29"/>
      <c r="E2" s="29"/>
      <c r="F2" s="29"/>
      <c r="G2" s="29"/>
      <c r="H2" s="29"/>
      <c r="I2" s="29"/>
      <c r="J2" s="29"/>
      <c r="K2" s="27"/>
      <c r="L2" s="27"/>
    </row>
    <row r="3" spans="1:18" s="32" customFormat="1" ht="54" customHeight="1" x14ac:dyDescent="0.3">
      <c r="A3" s="88" t="s">
        <v>150</v>
      </c>
      <c r="B3" s="30" t="s">
        <v>151</v>
      </c>
      <c r="C3" s="30" t="s">
        <v>152</v>
      </c>
      <c r="D3" s="30" t="s">
        <v>153</v>
      </c>
      <c r="E3" s="30" t="s">
        <v>154</v>
      </c>
      <c r="F3" s="30" t="s">
        <v>155</v>
      </c>
      <c r="G3" s="30" t="s">
        <v>156</v>
      </c>
      <c r="H3" s="30" t="s">
        <v>157</v>
      </c>
      <c r="I3" s="30" t="s">
        <v>158</v>
      </c>
      <c r="J3" s="31" t="s">
        <v>159</v>
      </c>
      <c r="Q3" s="33"/>
      <c r="R3" s="33"/>
    </row>
    <row r="4" spans="1:18" s="28" customFormat="1" ht="18.899999999999999" customHeight="1" x14ac:dyDescent="0.3">
      <c r="A4" s="34" t="s">
        <v>76</v>
      </c>
      <c r="B4" s="35">
        <v>2542</v>
      </c>
      <c r="C4" s="89">
        <v>12.18016291</v>
      </c>
      <c r="D4" s="90">
        <v>12.045022469999999</v>
      </c>
      <c r="E4" s="35">
        <v>2576</v>
      </c>
      <c r="F4" s="90">
        <v>11.21706945</v>
      </c>
      <c r="G4" s="90">
        <v>11.145305909999999</v>
      </c>
      <c r="H4" s="35">
        <v>2601</v>
      </c>
      <c r="I4" s="90">
        <v>9.7368322500000009</v>
      </c>
      <c r="J4" s="89">
        <v>10.278687</v>
      </c>
    </row>
    <row r="5" spans="1:18" s="28" customFormat="1" ht="18.899999999999999" customHeight="1" x14ac:dyDescent="0.3">
      <c r="A5" s="34" t="s">
        <v>71</v>
      </c>
      <c r="B5" s="35">
        <v>11769</v>
      </c>
      <c r="C5" s="89">
        <v>11.802992619999999</v>
      </c>
      <c r="D5" s="90">
        <v>11.28180716</v>
      </c>
      <c r="E5" s="35">
        <v>11600</v>
      </c>
      <c r="F5" s="90">
        <v>11.08827606</v>
      </c>
      <c r="G5" s="90">
        <v>10.20252481</v>
      </c>
      <c r="H5" s="35">
        <v>10921</v>
      </c>
      <c r="I5" s="90">
        <v>8.9744432599999993</v>
      </c>
      <c r="J5" s="89">
        <v>8.5942688199999999</v>
      </c>
    </row>
    <row r="6" spans="1:18" s="28" customFormat="1" ht="18.899999999999999" customHeight="1" x14ac:dyDescent="0.3">
      <c r="A6" s="34" t="s">
        <v>31</v>
      </c>
      <c r="B6" s="35">
        <v>1673</v>
      </c>
      <c r="C6" s="89">
        <v>10.39517833</v>
      </c>
      <c r="D6" s="90">
        <v>11.58837026</v>
      </c>
      <c r="E6" s="35">
        <v>1727</v>
      </c>
      <c r="F6" s="90">
        <v>9.5768868200000004</v>
      </c>
      <c r="G6" s="90">
        <v>10.852956170000001</v>
      </c>
      <c r="H6" s="35">
        <v>1824</v>
      </c>
      <c r="I6" s="90">
        <v>8.2582514600000003</v>
      </c>
      <c r="J6" s="89">
        <v>9.8014855900000004</v>
      </c>
    </row>
    <row r="7" spans="1:18" s="28" customFormat="1" ht="18.899999999999999" customHeight="1" x14ac:dyDescent="0.3">
      <c r="A7" s="34" t="s">
        <v>74</v>
      </c>
      <c r="B7" s="35">
        <v>4288</v>
      </c>
      <c r="C7" s="89">
        <v>14.619344719999999</v>
      </c>
      <c r="D7" s="90">
        <v>13.419688760000001</v>
      </c>
      <c r="E7" s="35">
        <v>4315</v>
      </c>
      <c r="F7" s="90">
        <v>14.875206839999999</v>
      </c>
      <c r="G7" s="90">
        <v>13.42354456</v>
      </c>
      <c r="H7" s="35">
        <v>3974</v>
      </c>
      <c r="I7" s="90">
        <v>12.472537819999999</v>
      </c>
      <c r="J7" s="89">
        <v>11.941582219999999</v>
      </c>
    </row>
    <row r="8" spans="1:18" s="28" customFormat="1" ht="18.899999999999999" customHeight="1" x14ac:dyDescent="0.3">
      <c r="A8" s="34" t="s">
        <v>72</v>
      </c>
      <c r="B8" s="35">
        <v>281</v>
      </c>
      <c r="C8" s="89">
        <v>9.5093062600000007</v>
      </c>
      <c r="D8" s="90">
        <v>12.10316297</v>
      </c>
      <c r="E8" s="35">
        <v>288</v>
      </c>
      <c r="F8" s="90">
        <v>8.0627099700000002</v>
      </c>
      <c r="G8" s="90">
        <v>10.86940517</v>
      </c>
      <c r="H8" s="35">
        <v>349</v>
      </c>
      <c r="I8" s="90">
        <v>7.8798825899999994</v>
      </c>
      <c r="J8" s="89">
        <v>10.49714983</v>
      </c>
      <c r="Q8" s="36"/>
    </row>
    <row r="9" spans="1:18" s="28" customFormat="1" ht="18.899999999999999" customHeight="1" x14ac:dyDescent="0.3">
      <c r="A9" s="37" t="s">
        <v>29</v>
      </c>
      <c r="B9" s="93">
        <v>20553</v>
      </c>
      <c r="C9" s="94">
        <v>12.164273620000001</v>
      </c>
      <c r="D9" s="95">
        <v>11.82641849</v>
      </c>
      <c r="E9" s="93">
        <v>20506</v>
      </c>
      <c r="F9" s="95">
        <v>11.507747220000001</v>
      </c>
      <c r="G9" s="95">
        <v>10.95477584</v>
      </c>
      <c r="H9" s="93">
        <v>19669</v>
      </c>
      <c r="I9" s="95">
        <v>9.5119957799999995</v>
      </c>
      <c r="J9" s="96">
        <v>9.5119957799999995</v>
      </c>
    </row>
    <row r="10" spans="1:18" ht="18.899999999999999" customHeight="1" x14ac:dyDescent="0.25">
      <c r="A10" s="38" t="s">
        <v>128</v>
      </c>
    </row>
    <row r="11" spans="1:18" x14ac:dyDescent="0.25">
      <c r="B11" s="40"/>
      <c r="H11" s="40"/>
    </row>
    <row r="12" spans="1:18" x14ac:dyDescent="0.25">
      <c r="A12" s="97" t="s">
        <v>160</v>
      </c>
      <c r="B12" s="41"/>
      <c r="C12" s="41"/>
      <c r="D12" s="41"/>
      <c r="E12" s="41"/>
      <c r="F12" s="41"/>
      <c r="G12" s="41"/>
      <c r="H12" s="41"/>
      <c r="I12" s="41"/>
      <c r="J12" s="41"/>
    </row>
    <row r="13" spans="1:18" x14ac:dyDescent="0.25">
      <c r="B13" s="40"/>
      <c r="H13" s="40"/>
    </row>
    <row r="14" spans="1:18" ht="15.6" x14ac:dyDescent="0.3">
      <c r="A14" s="99" t="s">
        <v>161</v>
      </c>
      <c r="B14" s="40"/>
      <c r="H14" s="40"/>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40" customWidth="1"/>
    <col min="2" max="2" width="20.77734375" style="39" customWidth="1"/>
    <col min="3" max="7" width="20.77734375" style="40" customWidth="1"/>
    <col min="8" max="8" width="20.77734375" style="39" customWidth="1"/>
    <col min="9" max="10" width="20.77734375" style="40" customWidth="1"/>
    <col min="11" max="12" width="10.5546875" style="40" customWidth="1"/>
    <col min="13" max="16384" width="9.33203125" style="40"/>
  </cols>
  <sheetData>
    <row r="1" spans="1:16" s="28" customFormat="1" ht="18.899999999999999" customHeight="1" x14ac:dyDescent="0.3">
      <c r="A1" s="98" t="s">
        <v>168</v>
      </c>
      <c r="B1" s="27"/>
      <c r="C1" s="27"/>
      <c r="D1" s="27"/>
      <c r="E1" s="27"/>
      <c r="F1" s="27"/>
      <c r="G1" s="27"/>
      <c r="H1" s="27"/>
      <c r="I1" s="27"/>
      <c r="J1" s="27"/>
      <c r="K1" s="27"/>
      <c r="L1" s="27"/>
    </row>
    <row r="2" spans="1:16" s="28" customFormat="1" ht="18.899999999999999" customHeight="1" x14ac:dyDescent="0.3">
      <c r="A2" s="1" t="s">
        <v>164</v>
      </c>
      <c r="B2" s="29"/>
      <c r="C2" s="29"/>
      <c r="D2" s="29"/>
      <c r="E2" s="29"/>
      <c r="F2" s="29"/>
      <c r="G2" s="29"/>
      <c r="H2" s="29"/>
      <c r="I2" s="29"/>
      <c r="J2" s="29"/>
      <c r="K2" s="27"/>
      <c r="L2" s="27"/>
    </row>
    <row r="3" spans="1:16" s="32" customFormat="1" ht="54" customHeight="1" x14ac:dyDescent="0.3">
      <c r="A3" s="88" t="s">
        <v>148</v>
      </c>
      <c r="B3" s="30" t="s">
        <v>151</v>
      </c>
      <c r="C3" s="30" t="s">
        <v>152</v>
      </c>
      <c r="D3" s="30" t="s">
        <v>153</v>
      </c>
      <c r="E3" s="30" t="s">
        <v>154</v>
      </c>
      <c r="F3" s="30" t="s">
        <v>155</v>
      </c>
      <c r="G3" s="30" t="s">
        <v>156</v>
      </c>
      <c r="H3" s="30" t="s">
        <v>157</v>
      </c>
      <c r="I3" s="30" t="s">
        <v>158</v>
      </c>
      <c r="J3" s="31" t="s">
        <v>159</v>
      </c>
      <c r="O3" s="33"/>
      <c r="P3" s="33"/>
    </row>
    <row r="4" spans="1:16" s="28" customFormat="1" ht="18.899999999999999" customHeight="1" x14ac:dyDescent="0.3">
      <c r="A4" s="42" t="s">
        <v>111</v>
      </c>
      <c r="B4" s="35">
        <v>1025</v>
      </c>
      <c r="C4" s="89">
        <v>10.244877560000001</v>
      </c>
      <c r="D4" s="90">
        <v>10.16812788</v>
      </c>
      <c r="E4" s="35">
        <v>1045</v>
      </c>
      <c r="F4" s="90">
        <v>9.0601699300000007</v>
      </c>
      <c r="G4" s="90">
        <v>8.6712059900000007</v>
      </c>
      <c r="H4" s="35">
        <v>1079</v>
      </c>
      <c r="I4" s="90">
        <v>7.7027412899999996</v>
      </c>
      <c r="J4" s="89">
        <v>7.5047537799999997</v>
      </c>
    </row>
    <row r="5" spans="1:16" s="28" customFormat="1" ht="18.899999999999999" customHeight="1" x14ac:dyDescent="0.3">
      <c r="A5" s="42" t="s">
        <v>112</v>
      </c>
      <c r="B5" s="35">
        <v>1088</v>
      </c>
      <c r="C5" s="89">
        <v>17.72853186</v>
      </c>
      <c r="D5" s="90">
        <v>15.752546989999999</v>
      </c>
      <c r="E5" s="35">
        <v>1038</v>
      </c>
      <c r="F5" s="90">
        <v>14.63620981</v>
      </c>
      <c r="G5" s="90">
        <v>13.074505329999999</v>
      </c>
      <c r="H5" s="35">
        <v>788</v>
      </c>
      <c r="I5" s="90">
        <v>8.7789661300000006</v>
      </c>
      <c r="J5" s="89">
        <v>8.42978396</v>
      </c>
    </row>
    <row r="6" spans="1:16" s="28" customFormat="1" ht="18.899999999999999" customHeight="1" x14ac:dyDescent="0.3">
      <c r="A6" s="42" t="s">
        <v>113</v>
      </c>
      <c r="B6" s="35">
        <v>694</v>
      </c>
      <c r="C6" s="89">
        <v>8.9363893900000004</v>
      </c>
      <c r="D6" s="90">
        <v>9.5071888900000001</v>
      </c>
      <c r="E6" s="35">
        <v>722</v>
      </c>
      <c r="F6" s="90">
        <v>8.40707965</v>
      </c>
      <c r="G6" s="90">
        <v>8.5000913600000008</v>
      </c>
      <c r="H6" s="35">
        <v>900</v>
      </c>
      <c r="I6" s="90">
        <v>8.71924046</v>
      </c>
      <c r="J6" s="89">
        <v>9.2667739700000009</v>
      </c>
    </row>
    <row r="7" spans="1:16" s="28" customFormat="1" ht="18.899999999999999" customHeight="1" x14ac:dyDescent="0.3">
      <c r="A7" s="42" t="s">
        <v>114</v>
      </c>
      <c r="B7" s="35">
        <v>1181</v>
      </c>
      <c r="C7" s="89">
        <v>11.64120256</v>
      </c>
      <c r="D7" s="90">
        <v>11.29901643</v>
      </c>
      <c r="E7" s="35">
        <v>1232</v>
      </c>
      <c r="F7" s="90">
        <v>11.06421194</v>
      </c>
      <c r="G7" s="90">
        <v>10.52295202</v>
      </c>
      <c r="H7" s="35">
        <v>1093</v>
      </c>
      <c r="I7" s="90">
        <v>7.9997072399999993</v>
      </c>
      <c r="J7" s="89">
        <v>7.9479259799999991</v>
      </c>
    </row>
    <row r="8" spans="1:16" s="28" customFormat="1" ht="18.899999999999999" customHeight="1" x14ac:dyDescent="0.3">
      <c r="A8" s="42" t="s">
        <v>115</v>
      </c>
      <c r="B8" s="35">
        <v>307</v>
      </c>
      <c r="C8" s="89">
        <v>8.3537414999999999</v>
      </c>
      <c r="D8" s="90">
        <v>9.9495753100000002</v>
      </c>
      <c r="E8" s="35">
        <v>357</v>
      </c>
      <c r="F8" s="90">
        <v>8.364573570000001</v>
      </c>
      <c r="G8" s="90">
        <v>9.0563125499999995</v>
      </c>
      <c r="H8" s="35">
        <v>376</v>
      </c>
      <c r="I8" s="90">
        <v>7.3754413500000009</v>
      </c>
      <c r="J8" s="89">
        <v>8.3147618800000007</v>
      </c>
    </row>
    <row r="9" spans="1:16" s="28" customFormat="1" ht="18.899999999999999" customHeight="1" x14ac:dyDescent="0.3">
      <c r="A9" s="42" t="s">
        <v>116</v>
      </c>
      <c r="B9" s="35">
        <v>1199</v>
      </c>
      <c r="C9" s="89">
        <v>12.621052629999999</v>
      </c>
      <c r="D9" s="90">
        <v>12.029732059999999</v>
      </c>
      <c r="E9" s="35">
        <v>1186</v>
      </c>
      <c r="F9" s="90">
        <v>11.70895449</v>
      </c>
      <c r="G9" s="90">
        <v>10.42802683</v>
      </c>
      <c r="H9" s="35">
        <v>1082</v>
      </c>
      <c r="I9" s="90">
        <v>8.9539887500000006</v>
      </c>
      <c r="J9" s="89">
        <v>8.3594972200000015</v>
      </c>
    </row>
    <row r="10" spans="1:16" s="28" customFormat="1" ht="18.899999999999999" customHeight="1" x14ac:dyDescent="0.3">
      <c r="A10" s="42" t="s">
        <v>117</v>
      </c>
      <c r="B10" s="35">
        <v>1294</v>
      </c>
      <c r="C10" s="89">
        <v>13.045669930000001</v>
      </c>
      <c r="D10" s="90">
        <v>11.184318510000001</v>
      </c>
      <c r="E10" s="35">
        <v>1197</v>
      </c>
      <c r="F10" s="90">
        <v>12.53665689</v>
      </c>
      <c r="G10" s="90">
        <v>10.323502789999999</v>
      </c>
      <c r="H10" s="35">
        <v>1130</v>
      </c>
      <c r="I10" s="90">
        <v>10.512605819999999</v>
      </c>
      <c r="J10" s="89">
        <v>9.2806641499999998</v>
      </c>
    </row>
    <row r="11" spans="1:16" s="28" customFormat="1" ht="18.899999999999999" customHeight="1" x14ac:dyDescent="0.3">
      <c r="A11" s="42" t="s">
        <v>118</v>
      </c>
      <c r="B11" s="35">
        <v>1629</v>
      </c>
      <c r="C11" s="89">
        <v>10.234983659999999</v>
      </c>
      <c r="D11" s="90">
        <v>10.272372280000001</v>
      </c>
      <c r="E11" s="35">
        <v>1684</v>
      </c>
      <c r="F11" s="90">
        <v>10.43564479</v>
      </c>
      <c r="G11" s="90">
        <v>9.7561839900000003</v>
      </c>
      <c r="H11" s="35">
        <v>1621</v>
      </c>
      <c r="I11" s="90">
        <v>8.9149205299999998</v>
      </c>
      <c r="J11" s="89">
        <v>8.4652238400000002</v>
      </c>
    </row>
    <row r="12" spans="1:16" s="28" customFormat="1" ht="18.899999999999999" customHeight="1" x14ac:dyDescent="0.3">
      <c r="A12" s="42" t="s">
        <v>119</v>
      </c>
      <c r="B12" s="35" t="s">
        <v>129</v>
      </c>
      <c r="C12" s="89" t="s">
        <v>129</v>
      </c>
      <c r="D12" s="90" t="s">
        <v>129</v>
      </c>
      <c r="E12" s="35" t="s">
        <v>129</v>
      </c>
      <c r="F12" s="90">
        <v>9.2927912500000005</v>
      </c>
      <c r="G12" s="90">
        <v>7.8233631700000004</v>
      </c>
      <c r="H12" s="35">
        <v>228</v>
      </c>
      <c r="I12" s="90">
        <v>6.1521856399999999</v>
      </c>
      <c r="J12" s="89">
        <v>5.5890147799999994</v>
      </c>
    </row>
    <row r="13" spans="1:16" s="28" customFormat="1" ht="18.899999999999999" customHeight="1" x14ac:dyDescent="0.3">
      <c r="A13" s="42" t="s">
        <v>120</v>
      </c>
      <c r="B13" s="35">
        <v>1378</v>
      </c>
      <c r="C13" s="89">
        <v>11.59347131</v>
      </c>
      <c r="D13" s="90">
        <v>11.52454569</v>
      </c>
      <c r="E13" s="35">
        <v>1311</v>
      </c>
      <c r="F13" s="90">
        <v>10.889608770000001</v>
      </c>
      <c r="G13" s="90">
        <v>10.688864500000001</v>
      </c>
      <c r="H13" s="35">
        <v>1149</v>
      </c>
      <c r="I13" s="90">
        <v>8.9069767399999993</v>
      </c>
      <c r="J13" s="89">
        <v>8.7052612099999997</v>
      </c>
    </row>
    <row r="14" spans="1:16" s="28" customFormat="1" ht="18.899999999999999" customHeight="1" x14ac:dyDescent="0.3">
      <c r="A14" s="42" t="s">
        <v>121</v>
      </c>
      <c r="B14" s="35">
        <v>1142</v>
      </c>
      <c r="C14" s="89">
        <v>15.036208030000001</v>
      </c>
      <c r="D14" s="90">
        <v>12.47780002</v>
      </c>
      <c r="E14" s="35">
        <v>1012</v>
      </c>
      <c r="F14" s="90">
        <v>14.059460960000001</v>
      </c>
      <c r="G14" s="90">
        <v>11.64001238</v>
      </c>
      <c r="H14" s="35">
        <v>970</v>
      </c>
      <c r="I14" s="90">
        <v>12.38508682</v>
      </c>
      <c r="J14" s="89">
        <v>11.30893521</v>
      </c>
    </row>
    <row r="15" spans="1:16" s="28" customFormat="1" ht="18.899999999999999" customHeight="1" x14ac:dyDescent="0.3">
      <c r="A15" s="42" t="s">
        <v>122</v>
      </c>
      <c r="B15" s="35">
        <v>572</v>
      </c>
      <c r="C15" s="89">
        <v>13.023679420000001</v>
      </c>
      <c r="D15" s="90">
        <v>11.390040240000001</v>
      </c>
      <c r="E15" s="35">
        <v>535</v>
      </c>
      <c r="F15" s="90">
        <v>13.503281170000001</v>
      </c>
      <c r="G15" s="90">
        <v>10.78918822</v>
      </c>
      <c r="H15" s="35">
        <v>498</v>
      </c>
      <c r="I15" s="90">
        <v>12.128592300000001</v>
      </c>
      <c r="J15" s="89">
        <v>10.28783651</v>
      </c>
    </row>
    <row r="16" spans="1:16" s="28" customFormat="1" ht="18.899999999999999" customHeight="1" x14ac:dyDescent="0.3">
      <c r="A16" s="42" t="s">
        <v>123</v>
      </c>
      <c r="B16" s="35">
        <v>11765</v>
      </c>
      <c r="C16" s="89">
        <v>11.80584823</v>
      </c>
      <c r="D16" s="90">
        <v>11.04427645</v>
      </c>
      <c r="E16" s="35">
        <v>11591</v>
      </c>
      <c r="F16" s="90">
        <v>11.085819219999999</v>
      </c>
      <c r="G16" s="90">
        <v>10.010739320000001</v>
      </c>
      <c r="H16" s="35">
        <v>10914</v>
      </c>
      <c r="I16" s="90">
        <v>8.9733365100000011</v>
      </c>
      <c r="J16" s="89">
        <v>8.5088421200000006</v>
      </c>
    </row>
    <row r="17" spans="1:10" s="28" customFormat="1" ht="18.899999999999999" customHeight="1" x14ac:dyDescent="0.3">
      <c r="A17" s="42" t="s">
        <v>124</v>
      </c>
      <c r="B17" s="35" t="s">
        <v>129</v>
      </c>
      <c r="C17" s="100" t="s">
        <v>129</v>
      </c>
      <c r="D17" s="35" t="s">
        <v>129</v>
      </c>
      <c r="E17" s="35" t="s">
        <v>129</v>
      </c>
      <c r="F17" s="90">
        <v>0.15517241379999999</v>
      </c>
      <c r="G17" s="90">
        <v>0</v>
      </c>
      <c r="H17" s="35">
        <v>7</v>
      </c>
      <c r="I17" s="90">
        <v>0.11111111110000001</v>
      </c>
      <c r="J17" s="89">
        <v>0.14398398640000001</v>
      </c>
    </row>
    <row r="18" spans="1:10" s="28" customFormat="1" ht="18.899999999999999" customHeight="1" x14ac:dyDescent="0.3">
      <c r="A18" s="43" t="s">
        <v>71</v>
      </c>
      <c r="B18" s="44">
        <v>11769</v>
      </c>
      <c r="C18" s="91">
        <v>11.802992619999999</v>
      </c>
      <c r="D18" s="91">
        <v>11.28180716</v>
      </c>
      <c r="E18" s="44">
        <v>11600</v>
      </c>
      <c r="F18" s="91">
        <v>11.08827606</v>
      </c>
      <c r="G18" s="91">
        <v>10.20252481</v>
      </c>
      <c r="H18" s="44">
        <v>10921</v>
      </c>
      <c r="I18" s="91">
        <v>8.9744432599999993</v>
      </c>
      <c r="J18" s="91">
        <v>8.5942688199999999</v>
      </c>
    </row>
    <row r="19" spans="1:10" s="28" customFormat="1" ht="18.899999999999999" customHeight="1" x14ac:dyDescent="0.3">
      <c r="A19" s="45" t="s">
        <v>29</v>
      </c>
      <c r="B19" s="46">
        <v>20553</v>
      </c>
      <c r="C19" s="92">
        <v>12.164273620000001</v>
      </c>
      <c r="D19" s="92">
        <v>11.82641849</v>
      </c>
      <c r="E19" s="46">
        <v>20506</v>
      </c>
      <c r="F19" s="92">
        <v>11.507747220000001</v>
      </c>
      <c r="G19" s="92">
        <v>10.95477584</v>
      </c>
      <c r="H19" s="46">
        <v>19669</v>
      </c>
      <c r="I19" s="92">
        <v>9.5119957799999995</v>
      </c>
      <c r="J19" s="92">
        <v>9.5119957799999995</v>
      </c>
    </row>
    <row r="20" spans="1:10" ht="18.899999999999999" customHeight="1" x14ac:dyDescent="0.25">
      <c r="A20" s="38" t="s">
        <v>128</v>
      </c>
    </row>
    <row r="22" spans="1:10" ht="15.6" x14ac:dyDescent="0.3">
      <c r="A22" s="99" t="s">
        <v>161</v>
      </c>
      <c r="B22" s="41"/>
      <c r="C22" s="41"/>
      <c r="D22" s="41"/>
      <c r="E22" s="41"/>
      <c r="F22" s="41"/>
      <c r="G22" s="41"/>
      <c r="H22" s="41"/>
      <c r="I22" s="41"/>
      <c r="J22" s="41"/>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33"/>
  <sheetViews>
    <sheetView showGridLines="0" zoomScale="90" zoomScaleNormal="90" workbookViewId="0"/>
  </sheetViews>
  <sheetFormatPr defaultColWidth="9.33203125" defaultRowHeight="15" x14ac:dyDescent="0.25"/>
  <cols>
    <col min="1" max="1" width="39.5546875" style="40" customWidth="1"/>
    <col min="2" max="2" width="20.77734375" style="39" customWidth="1"/>
    <col min="3" max="7" width="20.77734375" style="40" customWidth="1"/>
    <col min="8" max="8" width="20.77734375" style="39" customWidth="1"/>
    <col min="9" max="10" width="20.77734375" style="40" customWidth="1"/>
    <col min="11" max="12" width="10.5546875" style="40" customWidth="1"/>
    <col min="13" max="16384" width="9.33203125" style="40"/>
  </cols>
  <sheetData>
    <row r="1" spans="1:16" s="28" customFormat="1" ht="18.899999999999999" customHeight="1" x14ac:dyDescent="0.3">
      <c r="A1" s="98" t="s">
        <v>167</v>
      </c>
      <c r="B1" s="27"/>
      <c r="C1" s="27"/>
      <c r="D1" s="27"/>
      <c r="E1" s="27"/>
      <c r="F1" s="27"/>
      <c r="G1" s="27"/>
      <c r="H1" s="27"/>
      <c r="I1" s="27"/>
      <c r="J1" s="27"/>
    </row>
    <row r="2" spans="1:16" s="28" customFormat="1" ht="18.899999999999999" customHeight="1" x14ac:dyDescent="0.3">
      <c r="A2" s="1" t="s">
        <v>164</v>
      </c>
      <c r="B2" s="29"/>
      <c r="C2" s="29"/>
      <c r="D2" s="29"/>
      <c r="E2" s="29"/>
      <c r="F2" s="29"/>
      <c r="G2" s="29"/>
      <c r="H2" s="29"/>
      <c r="I2" s="29"/>
      <c r="J2" s="29"/>
    </row>
    <row r="3" spans="1:16" s="32" customFormat="1" ht="54" customHeight="1" x14ac:dyDescent="0.3">
      <c r="A3" s="88" t="s">
        <v>149</v>
      </c>
      <c r="B3" s="30" t="s">
        <v>151</v>
      </c>
      <c r="C3" s="30" t="s">
        <v>152</v>
      </c>
      <c r="D3" s="30" t="s">
        <v>153</v>
      </c>
      <c r="E3" s="30" t="s">
        <v>154</v>
      </c>
      <c r="F3" s="30" t="s">
        <v>155</v>
      </c>
      <c r="G3" s="30" t="s">
        <v>156</v>
      </c>
      <c r="H3" s="30" t="s">
        <v>157</v>
      </c>
      <c r="I3" s="30" t="s">
        <v>158</v>
      </c>
      <c r="J3" s="31" t="s">
        <v>159</v>
      </c>
      <c r="O3" s="33"/>
      <c r="P3" s="33"/>
    </row>
    <row r="4" spans="1:16" s="28" customFormat="1" ht="18.899999999999999" customHeight="1" x14ac:dyDescent="0.3">
      <c r="A4" s="42" t="s">
        <v>81</v>
      </c>
      <c r="B4" s="35">
        <v>685</v>
      </c>
      <c r="C4" s="89">
        <v>11.35045568</v>
      </c>
      <c r="D4" s="90">
        <v>12.15922606</v>
      </c>
      <c r="E4" s="35">
        <v>732</v>
      </c>
      <c r="F4" s="90">
        <v>10.2006689</v>
      </c>
      <c r="G4" s="90">
        <v>10.672794920000001</v>
      </c>
      <c r="H4" s="35">
        <v>759</v>
      </c>
      <c r="I4" s="90">
        <v>8.5061078100000014</v>
      </c>
      <c r="J4" s="89">
        <v>9.4091660800000003</v>
      </c>
    </row>
    <row r="5" spans="1:16" s="28" customFormat="1" ht="18.899999999999999" customHeight="1" x14ac:dyDescent="0.3">
      <c r="A5" s="42" t="s">
        <v>82</v>
      </c>
      <c r="B5" s="35">
        <v>413</v>
      </c>
      <c r="C5" s="89">
        <v>11.04278075</v>
      </c>
      <c r="D5" s="90">
        <v>10.9387507</v>
      </c>
      <c r="E5" s="35">
        <v>422</v>
      </c>
      <c r="F5" s="90">
        <v>10.355828220000001</v>
      </c>
      <c r="G5" s="90">
        <v>10.440475060000001</v>
      </c>
      <c r="H5" s="35">
        <v>392</v>
      </c>
      <c r="I5" s="90">
        <v>8.4482758600000007</v>
      </c>
      <c r="J5" s="89">
        <v>8.8737043700000005</v>
      </c>
    </row>
    <row r="6" spans="1:16" s="28" customFormat="1" ht="18.899999999999999" customHeight="1" x14ac:dyDescent="0.3">
      <c r="A6" s="42" t="s">
        <v>83</v>
      </c>
      <c r="B6" s="35">
        <v>848</v>
      </c>
      <c r="C6" s="89">
        <v>13.411355369999999</v>
      </c>
      <c r="D6" s="90">
        <v>11.91223669</v>
      </c>
      <c r="E6" s="35">
        <v>847</v>
      </c>
      <c r="F6" s="90">
        <v>12.6531222</v>
      </c>
      <c r="G6" s="90">
        <v>11.39497763</v>
      </c>
      <c r="H6" s="35">
        <v>844</v>
      </c>
      <c r="I6" s="90">
        <v>11.34103736</v>
      </c>
      <c r="J6" s="89">
        <v>10.823811599999999</v>
      </c>
    </row>
    <row r="7" spans="1:16" s="28" customFormat="1" ht="18.899999999999999" customHeight="1" x14ac:dyDescent="0.3">
      <c r="A7" s="43" t="s">
        <v>76</v>
      </c>
      <c r="B7" s="44">
        <v>2542</v>
      </c>
      <c r="C7" s="91">
        <v>12.18016291</v>
      </c>
      <c r="D7" s="91">
        <v>12.045022469999999</v>
      </c>
      <c r="E7" s="44">
        <v>2576</v>
      </c>
      <c r="F7" s="91">
        <v>11.21706945</v>
      </c>
      <c r="G7" s="91">
        <v>11.145305909999999</v>
      </c>
      <c r="H7" s="44">
        <v>2601</v>
      </c>
      <c r="I7" s="91">
        <v>9.7368322500000009</v>
      </c>
      <c r="J7" s="91">
        <v>10.278687</v>
      </c>
    </row>
    <row r="8" spans="1:16" ht="18.899999999999999" customHeight="1" x14ac:dyDescent="0.25">
      <c r="A8" s="45" t="s">
        <v>29</v>
      </c>
      <c r="B8" s="46">
        <v>20553</v>
      </c>
      <c r="C8" s="92">
        <v>12.164273620000001</v>
      </c>
      <c r="D8" s="92">
        <v>11.82641849</v>
      </c>
      <c r="E8" s="46">
        <v>20506</v>
      </c>
      <c r="F8" s="92">
        <v>11.507747220000001</v>
      </c>
      <c r="G8" s="92">
        <v>10.95477584</v>
      </c>
      <c r="H8" s="46">
        <v>19669</v>
      </c>
      <c r="I8" s="92">
        <v>9.5119957799999995</v>
      </c>
      <c r="J8" s="92">
        <v>9.5119957799999995</v>
      </c>
      <c r="K8" s="47"/>
      <c r="L8" s="47"/>
    </row>
    <row r="9" spans="1:16" ht="18.899999999999999" customHeight="1" x14ac:dyDescent="0.25">
      <c r="A9" s="38" t="s">
        <v>128</v>
      </c>
    </row>
    <row r="10" spans="1:16" s="32" customFormat="1" ht="18.899999999999999" customHeight="1" x14ac:dyDescent="0.3">
      <c r="A10" s="28"/>
      <c r="B10" s="41"/>
      <c r="C10" s="41"/>
      <c r="D10" s="41"/>
      <c r="E10" s="41"/>
      <c r="F10" s="41"/>
      <c r="G10" s="41"/>
      <c r="H10" s="41"/>
      <c r="I10" s="41"/>
      <c r="J10" s="41"/>
      <c r="O10" s="26"/>
      <c r="P10" s="26"/>
    </row>
    <row r="11" spans="1:16" ht="15.6" x14ac:dyDescent="0.3">
      <c r="A11" s="99" t="s">
        <v>161</v>
      </c>
    </row>
    <row r="12" spans="1:16" x14ac:dyDescent="0.25">
      <c r="B12" s="40"/>
      <c r="H12" s="40"/>
    </row>
    <row r="13" spans="1:16" x14ac:dyDescent="0.25">
      <c r="B13" s="40"/>
      <c r="H13" s="40"/>
    </row>
    <row r="14" spans="1:16" x14ac:dyDescent="0.25">
      <c r="B14" s="40"/>
      <c r="H14" s="40"/>
    </row>
    <row r="15" spans="1:16" x14ac:dyDescent="0.25">
      <c r="B15" s="40"/>
      <c r="H15" s="40"/>
    </row>
    <row r="16" spans="1:16" x14ac:dyDescent="0.25">
      <c r="B16" s="40"/>
      <c r="H16" s="40"/>
    </row>
    <row r="17" spans="1:10" x14ac:dyDescent="0.25">
      <c r="B17" s="40"/>
      <c r="H17" s="40"/>
    </row>
    <row r="18" spans="1:10" x14ac:dyDescent="0.25">
      <c r="B18" s="40"/>
      <c r="H18" s="40"/>
    </row>
    <row r="19" spans="1:10" x14ac:dyDescent="0.25">
      <c r="B19" s="40"/>
      <c r="H19" s="40"/>
    </row>
    <row r="20" spans="1:10" x14ac:dyDescent="0.25">
      <c r="B20" s="40"/>
      <c r="H20" s="40"/>
    </row>
    <row r="21" spans="1:10" x14ac:dyDescent="0.25">
      <c r="B21" s="40"/>
      <c r="H21" s="40"/>
    </row>
    <row r="22" spans="1:10" x14ac:dyDescent="0.25">
      <c r="B22" s="40"/>
      <c r="H22" s="40"/>
    </row>
    <row r="23" spans="1:10" x14ac:dyDescent="0.25">
      <c r="B23" s="40"/>
      <c r="H23" s="40"/>
    </row>
    <row r="24" spans="1:10" x14ac:dyDescent="0.25">
      <c r="B24" s="40"/>
      <c r="H24" s="40"/>
    </row>
    <row r="25" spans="1:10" x14ac:dyDescent="0.25">
      <c r="B25" s="40"/>
      <c r="H25" s="40"/>
    </row>
    <row r="26" spans="1:10" x14ac:dyDescent="0.25">
      <c r="B26" s="40"/>
      <c r="H26" s="40"/>
    </row>
    <row r="27" spans="1:10" x14ac:dyDescent="0.25">
      <c r="B27" s="40"/>
      <c r="H27" s="40"/>
    </row>
    <row r="28" spans="1:10" x14ac:dyDescent="0.25">
      <c r="B28" s="40"/>
      <c r="H28" s="40"/>
    </row>
    <row r="29" spans="1:10" x14ac:dyDescent="0.25">
      <c r="B29" s="40"/>
      <c r="H29" s="40"/>
    </row>
    <row r="30" spans="1:10" x14ac:dyDescent="0.25">
      <c r="B30" s="40"/>
      <c r="H30" s="40"/>
    </row>
    <row r="31" spans="1:10" x14ac:dyDescent="0.25">
      <c r="A31" s="28"/>
      <c r="B31" s="28"/>
      <c r="C31" s="28"/>
      <c r="D31" s="28"/>
      <c r="F31" s="28"/>
      <c r="G31" s="28"/>
      <c r="H31" s="28"/>
      <c r="I31" s="28"/>
      <c r="J31" s="28"/>
    </row>
    <row r="32" spans="1:10" x14ac:dyDescent="0.25">
      <c r="B32" s="40"/>
      <c r="H32" s="40"/>
    </row>
    <row r="33" s="40" customFormat="1" x14ac:dyDescent="0.25"/>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37"/>
  <sheetViews>
    <sheetView showGridLines="0" zoomScale="90" zoomScaleNormal="90" workbookViewId="0"/>
  </sheetViews>
  <sheetFormatPr defaultColWidth="9.33203125" defaultRowHeight="15" x14ac:dyDescent="0.25"/>
  <cols>
    <col min="1" max="1" width="39.5546875" style="40" customWidth="1"/>
    <col min="2" max="2" width="20.77734375" style="39" customWidth="1"/>
    <col min="3" max="7" width="20.77734375" style="40" customWidth="1"/>
    <col min="8" max="8" width="20.77734375" style="39" customWidth="1"/>
    <col min="9" max="10" width="20.77734375" style="40" customWidth="1"/>
    <col min="11" max="12" width="10.5546875" style="40" customWidth="1"/>
    <col min="13" max="16384" width="9.33203125" style="40"/>
  </cols>
  <sheetData>
    <row r="1" spans="1:16" s="28" customFormat="1" ht="18.899999999999999" customHeight="1" x14ac:dyDescent="0.3">
      <c r="A1" s="98" t="s">
        <v>166</v>
      </c>
      <c r="B1" s="27"/>
      <c r="C1" s="27"/>
      <c r="D1" s="27"/>
      <c r="E1" s="27"/>
      <c r="F1" s="27"/>
      <c r="G1" s="27"/>
      <c r="H1" s="27"/>
      <c r="I1" s="27"/>
      <c r="J1" s="27"/>
    </row>
    <row r="2" spans="1:16" s="28" customFormat="1" ht="18.899999999999999" customHeight="1" x14ac:dyDescent="0.3">
      <c r="A2" s="1" t="s">
        <v>164</v>
      </c>
      <c r="B2" s="29"/>
      <c r="C2" s="29"/>
      <c r="D2" s="29"/>
      <c r="E2" s="29"/>
      <c r="F2" s="29"/>
      <c r="G2" s="29"/>
      <c r="H2" s="29"/>
      <c r="I2" s="29"/>
      <c r="J2" s="29"/>
    </row>
    <row r="3" spans="1:16" s="32" customFormat="1" ht="54" customHeight="1" x14ac:dyDescent="0.3">
      <c r="A3" s="88" t="s">
        <v>149</v>
      </c>
      <c r="B3" s="30" t="s">
        <v>151</v>
      </c>
      <c r="C3" s="30" t="s">
        <v>152</v>
      </c>
      <c r="D3" s="30" t="s">
        <v>153</v>
      </c>
      <c r="E3" s="30" t="s">
        <v>154</v>
      </c>
      <c r="F3" s="30" t="s">
        <v>155</v>
      </c>
      <c r="G3" s="30" t="s">
        <v>156</v>
      </c>
      <c r="H3" s="30" t="s">
        <v>157</v>
      </c>
      <c r="I3" s="30" t="s">
        <v>158</v>
      </c>
      <c r="J3" s="31" t="s">
        <v>159</v>
      </c>
      <c r="O3" s="33"/>
      <c r="P3" s="33"/>
    </row>
    <row r="4" spans="1:16" s="28" customFormat="1" ht="18.899999999999999" customHeight="1" x14ac:dyDescent="0.3">
      <c r="A4" s="42" t="s">
        <v>45</v>
      </c>
      <c r="B4" s="35">
        <v>363</v>
      </c>
      <c r="C4" s="89">
        <v>6.3328681100000006</v>
      </c>
      <c r="D4" s="90">
        <v>7.6726719699999997</v>
      </c>
      <c r="E4" s="35">
        <v>417</v>
      </c>
      <c r="F4" s="90">
        <v>6.1431938700000002</v>
      </c>
      <c r="G4" s="90">
        <v>7.5077387499999997</v>
      </c>
      <c r="H4" s="35">
        <v>551</v>
      </c>
      <c r="I4" s="90">
        <v>6.1965811999999998</v>
      </c>
      <c r="J4" s="89">
        <v>7.8902937800000004</v>
      </c>
    </row>
    <row r="5" spans="1:16" s="28" customFormat="1" ht="18.899999999999999" customHeight="1" x14ac:dyDescent="0.3">
      <c r="A5" s="42" t="s">
        <v>46</v>
      </c>
      <c r="B5" s="35">
        <v>316</v>
      </c>
      <c r="C5" s="89">
        <v>9.6194825000000002</v>
      </c>
      <c r="D5" s="90">
        <v>11.078834090000001</v>
      </c>
      <c r="E5" s="35">
        <v>323</v>
      </c>
      <c r="F5" s="90">
        <v>8.440031359999999</v>
      </c>
      <c r="G5" s="90">
        <v>10.1036714</v>
      </c>
      <c r="H5" s="35">
        <v>320</v>
      </c>
      <c r="I5" s="90">
        <v>6.93992626</v>
      </c>
      <c r="J5" s="89">
        <v>8.7207868699999995</v>
      </c>
    </row>
    <row r="6" spans="1:16" s="28" customFormat="1" ht="18.899999999999999" customHeight="1" x14ac:dyDescent="0.3">
      <c r="A6" s="42" t="s">
        <v>47</v>
      </c>
      <c r="B6" s="35">
        <v>291</v>
      </c>
      <c r="C6" s="89">
        <v>9.921581999999999</v>
      </c>
      <c r="D6" s="90">
        <v>10.826038220000001</v>
      </c>
      <c r="E6" s="35">
        <v>335</v>
      </c>
      <c r="F6" s="90">
        <v>11.063408190000001</v>
      </c>
      <c r="G6" s="90">
        <v>12.34254312</v>
      </c>
      <c r="H6" s="35">
        <v>332</v>
      </c>
      <c r="I6" s="90">
        <v>9.1384530699999988</v>
      </c>
      <c r="J6" s="89">
        <v>10.712301699999999</v>
      </c>
    </row>
    <row r="7" spans="1:16" s="28" customFormat="1" ht="18.899999999999999" customHeight="1" x14ac:dyDescent="0.3">
      <c r="A7" s="42" t="s">
        <v>48</v>
      </c>
      <c r="B7" s="35">
        <v>514</v>
      </c>
      <c r="C7" s="89">
        <v>25.597609560000002</v>
      </c>
      <c r="D7" s="90">
        <v>22.525231829999999</v>
      </c>
      <c r="E7" s="35">
        <v>456</v>
      </c>
      <c r="F7" s="90">
        <v>20.275678080000002</v>
      </c>
      <c r="G7" s="90">
        <v>17.733346229999999</v>
      </c>
      <c r="H7" s="35">
        <v>396</v>
      </c>
      <c r="I7" s="90">
        <v>15.51724138</v>
      </c>
      <c r="J7" s="89">
        <v>14.281066689999999</v>
      </c>
    </row>
    <row r="8" spans="1:16" s="28" customFormat="1" ht="18.899999999999999" customHeight="1" x14ac:dyDescent="0.3">
      <c r="A8" s="42" t="s">
        <v>49</v>
      </c>
      <c r="B8" s="35" t="s">
        <v>129</v>
      </c>
      <c r="C8" s="89" t="s">
        <v>129</v>
      </c>
      <c r="D8" s="90" t="s">
        <v>129</v>
      </c>
      <c r="E8" s="35" t="s">
        <v>129</v>
      </c>
      <c r="F8" s="90" t="s">
        <v>129</v>
      </c>
      <c r="G8" s="90" t="s">
        <v>129</v>
      </c>
      <c r="H8" s="35">
        <v>215</v>
      </c>
      <c r="I8" s="90">
        <v>9.3315972200000008</v>
      </c>
      <c r="J8" s="89">
        <v>9.8133931299999997</v>
      </c>
    </row>
    <row r="9" spans="1:16" s="28" customFormat="1" ht="18.899999999999999" customHeight="1" x14ac:dyDescent="0.3">
      <c r="A9" s="42" t="s">
        <v>50</v>
      </c>
      <c r="B9" s="35" t="s">
        <v>129</v>
      </c>
      <c r="C9" s="89" t="s">
        <v>129</v>
      </c>
      <c r="D9" s="90" t="s">
        <v>129</v>
      </c>
      <c r="E9" s="35" t="s">
        <v>129</v>
      </c>
      <c r="F9" s="90" t="s">
        <v>129</v>
      </c>
      <c r="G9" s="90" t="s">
        <v>129</v>
      </c>
      <c r="H9" s="35">
        <v>10</v>
      </c>
      <c r="I9" s="90">
        <v>10.52631579</v>
      </c>
      <c r="J9" s="89">
        <v>14.10682489</v>
      </c>
    </row>
    <row r="10" spans="1:16" s="28" customFormat="1" ht="18.899999999999999" customHeight="1" x14ac:dyDescent="0.3">
      <c r="A10" s="43" t="s">
        <v>31</v>
      </c>
      <c r="B10" s="44">
        <v>1673</v>
      </c>
      <c r="C10" s="91">
        <v>10.39517833</v>
      </c>
      <c r="D10" s="91">
        <v>11.58837026</v>
      </c>
      <c r="E10" s="44">
        <v>1727</v>
      </c>
      <c r="F10" s="91">
        <v>9.5768868200000004</v>
      </c>
      <c r="G10" s="91">
        <v>10.852956170000001</v>
      </c>
      <c r="H10" s="44">
        <v>1824</v>
      </c>
      <c r="I10" s="91">
        <v>8.2582514600000003</v>
      </c>
      <c r="J10" s="91">
        <v>9.8014855900000004</v>
      </c>
    </row>
    <row r="11" spans="1:16" ht="18.899999999999999" customHeight="1" x14ac:dyDescent="0.25">
      <c r="A11" s="45" t="s">
        <v>29</v>
      </c>
      <c r="B11" s="46">
        <v>20553</v>
      </c>
      <c r="C11" s="92">
        <v>12.164273620000001</v>
      </c>
      <c r="D11" s="92">
        <v>11.82641849</v>
      </c>
      <c r="E11" s="46">
        <v>20506</v>
      </c>
      <c r="F11" s="92">
        <v>11.507747220000001</v>
      </c>
      <c r="G11" s="92">
        <v>10.95477584</v>
      </c>
      <c r="H11" s="46">
        <v>19669</v>
      </c>
      <c r="I11" s="92">
        <v>9.5119957799999995</v>
      </c>
      <c r="J11" s="92">
        <v>9.5119957799999995</v>
      </c>
      <c r="K11" s="47"/>
      <c r="L11" s="47"/>
    </row>
    <row r="12" spans="1:16" ht="18.899999999999999" customHeight="1" x14ac:dyDescent="0.25">
      <c r="A12" s="38" t="s">
        <v>128</v>
      </c>
    </row>
    <row r="13" spans="1:16" s="32" customFormat="1" ht="18.899999999999999" customHeight="1" x14ac:dyDescent="0.3">
      <c r="A13" s="28"/>
      <c r="B13" s="39"/>
      <c r="C13" s="40"/>
      <c r="D13" s="40"/>
      <c r="E13" s="40"/>
      <c r="F13" s="40"/>
      <c r="G13" s="40"/>
      <c r="H13" s="39"/>
      <c r="I13" s="40"/>
      <c r="J13" s="40"/>
      <c r="O13" s="26"/>
      <c r="P13" s="26"/>
    </row>
    <row r="14" spans="1:16" ht="15.6" x14ac:dyDescent="0.3">
      <c r="A14" s="99" t="s">
        <v>161</v>
      </c>
      <c r="B14" s="41"/>
      <c r="C14" s="41"/>
      <c r="D14" s="41"/>
      <c r="E14" s="41"/>
      <c r="F14" s="41"/>
      <c r="G14" s="41"/>
      <c r="H14" s="41"/>
      <c r="I14" s="41"/>
      <c r="J14" s="41"/>
    </row>
    <row r="16" spans="1:16" x14ac:dyDescent="0.25">
      <c r="B16" s="40"/>
      <c r="H16" s="40"/>
    </row>
    <row r="17" s="40" customFormat="1" x14ac:dyDescent="0.25"/>
    <row r="18" s="40" customFormat="1" x14ac:dyDescent="0.25"/>
    <row r="19" s="40" customFormat="1" x14ac:dyDescent="0.25"/>
    <row r="20" s="40" customFormat="1" x14ac:dyDescent="0.25"/>
    <row r="21" s="40" customFormat="1" x14ac:dyDescent="0.25"/>
    <row r="22" s="40" customFormat="1" x14ac:dyDescent="0.25"/>
    <row r="23" s="40" customFormat="1" x14ac:dyDescent="0.25"/>
    <row r="24" s="40" customFormat="1" x14ac:dyDescent="0.25"/>
    <row r="25" s="40" customFormat="1" x14ac:dyDescent="0.25"/>
    <row r="26" s="40" customFormat="1" x14ac:dyDescent="0.25"/>
    <row r="27" s="40" customFormat="1" x14ac:dyDescent="0.25"/>
    <row r="28" s="40" customFormat="1" x14ac:dyDescent="0.25"/>
    <row r="29" s="40" customFormat="1" x14ac:dyDescent="0.25"/>
    <row r="30" s="40" customFormat="1" x14ac:dyDescent="0.25"/>
    <row r="31" s="40" customFormat="1" x14ac:dyDescent="0.25"/>
    <row r="32" s="40" customFormat="1" x14ac:dyDescent="0.25"/>
    <row r="33" spans="1:10" x14ac:dyDescent="0.25">
      <c r="B33" s="40"/>
      <c r="H33" s="40"/>
    </row>
    <row r="34" spans="1:10" x14ac:dyDescent="0.25">
      <c r="B34" s="40"/>
      <c r="H34" s="40"/>
    </row>
    <row r="35" spans="1:10" x14ac:dyDescent="0.25">
      <c r="A35" s="28"/>
      <c r="B35" s="28"/>
      <c r="C35" s="28"/>
      <c r="D35" s="28"/>
      <c r="F35" s="28"/>
      <c r="G35" s="28"/>
      <c r="H35" s="28"/>
      <c r="I35" s="28"/>
      <c r="J35" s="28"/>
    </row>
    <row r="36" spans="1:10" x14ac:dyDescent="0.25">
      <c r="B36" s="40"/>
      <c r="H36" s="40"/>
    </row>
    <row r="37" spans="1:10" x14ac:dyDescent="0.25">
      <c r="B37" s="40"/>
      <c r="H37" s="4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33"/>
  <sheetViews>
    <sheetView showGridLines="0" zoomScale="90" zoomScaleNormal="90" workbookViewId="0"/>
  </sheetViews>
  <sheetFormatPr defaultColWidth="9.33203125" defaultRowHeight="15" x14ac:dyDescent="0.25"/>
  <cols>
    <col min="1" max="1" width="39.5546875" style="40" customWidth="1"/>
    <col min="2" max="2" width="20.77734375" style="39" customWidth="1"/>
    <col min="3" max="7" width="20.77734375" style="40" customWidth="1"/>
    <col min="8" max="8" width="20.77734375" style="39" customWidth="1"/>
    <col min="9" max="10" width="20.77734375" style="40" customWidth="1"/>
    <col min="11" max="12" width="10.5546875" style="40" customWidth="1"/>
    <col min="13" max="16384" width="9.33203125" style="40"/>
  </cols>
  <sheetData>
    <row r="1" spans="1:16" s="28" customFormat="1" ht="18.899999999999999" customHeight="1" x14ac:dyDescent="0.3">
      <c r="A1" s="98" t="s">
        <v>165</v>
      </c>
      <c r="B1" s="27"/>
      <c r="C1" s="27"/>
      <c r="D1" s="27"/>
      <c r="E1" s="27"/>
      <c r="F1" s="27"/>
      <c r="G1" s="27"/>
      <c r="H1" s="27"/>
      <c r="I1" s="27"/>
      <c r="J1" s="27"/>
    </row>
    <row r="2" spans="1:16" s="28" customFormat="1" ht="18.899999999999999" customHeight="1" x14ac:dyDescent="0.3">
      <c r="A2" s="1" t="s">
        <v>164</v>
      </c>
      <c r="B2" s="29"/>
      <c r="C2" s="29"/>
      <c r="D2" s="29"/>
      <c r="E2" s="29"/>
      <c r="F2" s="29"/>
      <c r="G2" s="29"/>
      <c r="H2" s="29"/>
      <c r="I2" s="29"/>
      <c r="J2" s="29"/>
    </row>
    <row r="3" spans="1:16" s="32" customFormat="1" ht="54" customHeight="1" x14ac:dyDescent="0.3">
      <c r="A3" s="88" t="s">
        <v>149</v>
      </c>
      <c r="B3" s="30" t="s">
        <v>151</v>
      </c>
      <c r="C3" s="30" t="s">
        <v>152</v>
      </c>
      <c r="D3" s="30" t="s">
        <v>153</v>
      </c>
      <c r="E3" s="30" t="s">
        <v>154</v>
      </c>
      <c r="F3" s="30" t="s">
        <v>155</v>
      </c>
      <c r="G3" s="30" t="s">
        <v>156</v>
      </c>
      <c r="H3" s="30" t="s">
        <v>157</v>
      </c>
      <c r="I3" s="30" t="s">
        <v>158</v>
      </c>
      <c r="J3" s="31" t="s">
        <v>159</v>
      </c>
      <c r="O3" s="33"/>
      <c r="P3" s="33"/>
    </row>
    <row r="4" spans="1:16" s="28" customFormat="1" ht="18.899999999999999" customHeight="1" x14ac:dyDescent="0.3">
      <c r="A4" s="42" t="s">
        <v>78</v>
      </c>
      <c r="B4" s="35">
        <v>2032</v>
      </c>
      <c r="C4" s="89">
        <v>14.50185555</v>
      </c>
      <c r="D4" s="90">
        <v>13.32478249</v>
      </c>
      <c r="E4" s="35">
        <v>2031</v>
      </c>
      <c r="F4" s="90">
        <v>15.13638396</v>
      </c>
      <c r="G4" s="90">
        <v>13.572129190000002</v>
      </c>
      <c r="H4" s="35">
        <v>1840</v>
      </c>
      <c r="I4" s="90">
        <v>12.584638529999999</v>
      </c>
      <c r="J4" s="89">
        <v>12.138072319999999</v>
      </c>
    </row>
    <row r="5" spans="1:16" s="28" customFormat="1" ht="18.899999999999999" customHeight="1" x14ac:dyDescent="0.3">
      <c r="A5" s="42" t="s">
        <v>79</v>
      </c>
      <c r="B5" s="35">
        <v>1173</v>
      </c>
      <c r="C5" s="89">
        <v>16.248787919999998</v>
      </c>
      <c r="D5" s="90">
        <v>14.48685244</v>
      </c>
      <c r="E5" s="35">
        <v>1169</v>
      </c>
      <c r="F5" s="90">
        <v>15.420129269999999</v>
      </c>
      <c r="G5" s="90">
        <v>13.76350944</v>
      </c>
      <c r="H5" s="35">
        <v>1080</v>
      </c>
      <c r="I5" s="90">
        <v>12.59328358</v>
      </c>
      <c r="J5" s="89">
        <v>11.83241456</v>
      </c>
    </row>
    <row r="6" spans="1:16" s="28" customFormat="1" ht="18.899999999999999" customHeight="1" x14ac:dyDescent="0.3">
      <c r="A6" s="42" t="s">
        <v>80</v>
      </c>
      <c r="B6" s="35">
        <v>1083</v>
      </c>
      <c r="C6" s="89">
        <v>13.370370370000002</v>
      </c>
      <c r="D6" s="90">
        <v>12.481387809999999</v>
      </c>
      <c r="E6" s="35">
        <v>1115</v>
      </c>
      <c r="F6" s="90">
        <v>13.921837930000001</v>
      </c>
      <c r="G6" s="90">
        <v>12.779488789999998</v>
      </c>
      <c r="H6" s="35">
        <v>1054</v>
      </c>
      <c r="I6" s="90">
        <v>12.163877670000002</v>
      </c>
      <c r="J6" s="89">
        <v>11.60878958</v>
      </c>
    </row>
    <row r="7" spans="1:16" s="28" customFormat="1" ht="18.899999999999999" customHeight="1" x14ac:dyDescent="0.3">
      <c r="A7" s="43" t="s">
        <v>74</v>
      </c>
      <c r="B7" s="44">
        <v>4288</v>
      </c>
      <c r="C7" s="91">
        <v>14.619344719999999</v>
      </c>
      <c r="D7" s="91">
        <v>13.419688760000001</v>
      </c>
      <c r="E7" s="44">
        <v>4315</v>
      </c>
      <c r="F7" s="91">
        <v>14.875206839999999</v>
      </c>
      <c r="G7" s="91">
        <v>13.42354456</v>
      </c>
      <c r="H7" s="44">
        <v>3974</v>
      </c>
      <c r="I7" s="91">
        <v>12.472537819999999</v>
      </c>
      <c r="J7" s="91">
        <v>11.941582219999999</v>
      </c>
    </row>
    <row r="8" spans="1:16" ht="18.899999999999999" customHeight="1" x14ac:dyDescent="0.25">
      <c r="A8" s="45" t="s">
        <v>29</v>
      </c>
      <c r="B8" s="46">
        <v>20553</v>
      </c>
      <c r="C8" s="92">
        <v>12.164273620000001</v>
      </c>
      <c r="D8" s="92">
        <v>11.82641849</v>
      </c>
      <c r="E8" s="46">
        <v>20506</v>
      </c>
      <c r="F8" s="92">
        <v>11.507747220000001</v>
      </c>
      <c r="G8" s="92">
        <v>10.95477584</v>
      </c>
      <c r="H8" s="46">
        <v>19669</v>
      </c>
      <c r="I8" s="92">
        <v>9.5119957799999995</v>
      </c>
      <c r="J8" s="92">
        <v>9.5119957799999995</v>
      </c>
      <c r="K8" s="47"/>
      <c r="L8" s="47"/>
    </row>
    <row r="9" spans="1:16" ht="18.899999999999999" customHeight="1" x14ac:dyDescent="0.25">
      <c r="A9" s="38" t="s">
        <v>128</v>
      </c>
    </row>
    <row r="11" spans="1:16" ht="15.6" x14ac:dyDescent="0.3">
      <c r="A11" s="99" t="s">
        <v>161</v>
      </c>
      <c r="B11" s="41"/>
      <c r="C11" s="41"/>
      <c r="D11" s="41"/>
      <c r="E11" s="41"/>
      <c r="F11" s="41"/>
      <c r="G11" s="41"/>
      <c r="H11" s="41"/>
      <c r="I11" s="41"/>
      <c r="J11" s="41"/>
    </row>
    <row r="12" spans="1:16" x14ac:dyDescent="0.25">
      <c r="B12" s="40"/>
      <c r="H12" s="40"/>
    </row>
    <row r="13" spans="1:16" x14ac:dyDescent="0.25">
      <c r="B13" s="40"/>
      <c r="H13" s="40"/>
    </row>
    <row r="14" spans="1:16" x14ac:dyDescent="0.25">
      <c r="B14" s="40"/>
      <c r="H14" s="40"/>
    </row>
    <row r="15" spans="1:16" x14ac:dyDescent="0.25">
      <c r="B15" s="40"/>
      <c r="H15" s="40"/>
    </row>
    <row r="16" spans="1:16" x14ac:dyDescent="0.25">
      <c r="B16" s="40"/>
      <c r="H16" s="40"/>
    </row>
    <row r="17" spans="1:10" x14ac:dyDescent="0.25">
      <c r="B17" s="40"/>
      <c r="H17" s="40"/>
    </row>
    <row r="18" spans="1:10" x14ac:dyDescent="0.25">
      <c r="B18" s="40"/>
      <c r="H18" s="40"/>
    </row>
    <row r="19" spans="1:10" x14ac:dyDescent="0.25">
      <c r="B19" s="40"/>
      <c r="H19" s="40"/>
    </row>
    <row r="20" spans="1:10" x14ac:dyDescent="0.25">
      <c r="B20" s="40"/>
      <c r="H20" s="40"/>
    </row>
    <row r="21" spans="1:10" x14ac:dyDescent="0.25">
      <c r="B21" s="40"/>
      <c r="H21" s="40"/>
    </row>
    <row r="22" spans="1:10" x14ac:dyDescent="0.25">
      <c r="B22" s="40"/>
      <c r="H22" s="40"/>
    </row>
    <row r="23" spans="1:10" x14ac:dyDescent="0.25">
      <c r="B23" s="40"/>
      <c r="H23" s="40"/>
    </row>
    <row r="24" spans="1:10" x14ac:dyDescent="0.25">
      <c r="B24" s="40"/>
      <c r="H24" s="40"/>
    </row>
    <row r="25" spans="1:10" x14ac:dyDescent="0.25">
      <c r="B25" s="40"/>
      <c r="H25" s="40"/>
    </row>
    <row r="26" spans="1:10" x14ac:dyDescent="0.25">
      <c r="B26" s="40"/>
      <c r="H26" s="40"/>
    </row>
    <row r="27" spans="1:10" x14ac:dyDescent="0.25">
      <c r="B27" s="40"/>
      <c r="H27" s="40"/>
    </row>
    <row r="28" spans="1:10" x14ac:dyDescent="0.25">
      <c r="B28" s="40"/>
      <c r="H28" s="40"/>
    </row>
    <row r="29" spans="1:10" x14ac:dyDescent="0.25">
      <c r="B29" s="40"/>
      <c r="H29" s="40"/>
    </row>
    <row r="30" spans="1:10" x14ac:dyDescent="0.25">
      <c r="B30" s="40"/>
      <c r="H30" s="40"/>
    </row>
    <row r="31" spans="1:10" x14ac:dyDescent="0.25">
      <c r="A31" s="28"/>
      <c r="B31" s="28"/>
      <c r="C31" s="28"/>
      <c r="D31" s="28"/>
      <c r="F31" s="28"/>
      <c r="G31" s="28"/>
      <c r="H31" s="28"/>
      <c r="I31" s="28"/>
      <c r="J31" s="28"/>
    </row>
    <row r="32" spans="1:10" x14ac:dyDescent="0.25">
      <c r="B32" s="40"/>
      <c r="H32" s="40"/>
    </row>
    <row r="33" s="40" customFormat="1" x14ac:dyDescent="0.25"/>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32"/>
  <sheetViews>
    <sheetView showGridLines="0" zoomScale="80" zoomScaleNormal="80" workbookViewId="0"/>
  </sheetViews>
  <sheetFormatPr defaultColWidth="9.33203125" defaultRowHeight="15" x14ac:dyDescent="0.25"/>
  <cols>
    <col min="1" max="1" width="55.44140625" style="40" customWidth="1"/>
    <col min="2" max="2" width="20.77734375" style="39" customWidth="1"/>
    <col min="3" max="7" width="20.77734375" style="40" customWidth="1"/>
    <col min="8" max="8" width="20.77734375" style="39" customWidth="1"/>
    <col min="9" max="10" width="20.77734375" style="40" customWidth="1"/>
    <col min="11" max="12" width="10.5546875" style="40" customWidth="1"/>
    <col min="13" max="16384" width="9.33203125" style="40"/>
  </cols>
  <sheetData>
    <row r="1" spans="1:16" s="28" customFormat="1" ht="18.899999999999999" customHeight="1" x14ac:dyDescent="0.3">
      <c r="A1" s="98" t="s">
        <v>163</v>
      </c>
      <c r="B1" s="27"/>
      <c r="C1" s="27"/>
      <c r="D1" s="27"/>
      <c r="E1" s="27"/>
      <c r="F1" s="27"/>
      <c r="G1" s="27"/>
      <c r="H1" s="27"/>
      <c r="I1" s="27"/>
      <c r="J1" s="27"/>
    </row>
    <row r="2" spans="1:16" s="28" customFormat="1" ht="18.899999999999999" customHeight="1" x14ac:dyDescent="0.3">
      <c r="A2" s="1" t="s">
        <v>164</v>
      </c>
      <c r="B2" s="29"/>
      <c r="C2" s="29"/>
      <c r="D2" s="29"/>
      <c r="E2" s="29"/>
      <c r="F2" s="29"/>
      <c r="G2" s="29"/>
      <c r="H2" s="29"/>
      <c r="I2" s="29"/>
      <c r="J2" s="29"/>
    </row>
    <row r="3" spans="1:16" s="32" customFormat="1" ht="54" customHeight="1" x14ac:dyDescent="0.3">
      <c r="A3" s="88" t="s">
        <v>149</v>
      </c>
      <c r="B3" s="30" t="s">
        <v>151</v>
      </c>
      <c r="C3" s="30" t="s">
        <v>152</v>
      </c>
      <c r="D3" s="30" t="s">
        <v>153</v>
      </c>
      <c r="E3" s="30" t="s">
        <v>154</v>
      </c>
      <c r="F3" s="30" t="s">
        <v>155</v>
      </c>
      <c r="G3" s="30" t="s">
        <v>156</v>
      </c>
      <c r="H3" s="30" t="s">
        <v>157</v>
      </c>
      <c r="I3" s="30" t="s">
        <v>158</v>
      </c>
      <c r="J3" s="31" t="s">
        <v>159</v>
      </c>
      <c r="O3" s="33"/>
      <c r="P3" s="33"/>
    </row>
    <row r="4" spans="1:16" s="28" customFormat="1" ht="56.25" customHeight="1" x14ac:dyDescent="0.3">
      <c r="A4" s="48" t="s">
        <v>51</v>
      </c>
      <c r="B4" s="35">
        <v>242</v>
      </c>
      <c r="C4" s="89">
        <v>11.64581328</v>
      </c>
      <c r="D4" s="90">
        <v>14.032763279999999</v>
      </c>
      <c r="E4" s="35">
        <v>234</v>
      </c>
      <c r="F4" s="90">
        <v>9.3862815899999994</v>
      </c>
      <c r="G4" s="90">
        <v>11.744545030000001</v>
      </c>
      <c r="H4" s="35">
        <v>285</v>
      </c>
      <c r="I4" s="90">
        <v>9.3198168700000004</v>
      </c>
      <c r="J4" s="89">
        <v>11.70274532</v>
      </c>
    </row>
    <row r="5" spans="1:16" s="28" customFormat="1" ht="56.25" customHeight="1" x14ac:dyDescent="0.3">
      <c r="A5" s="48" t="s">
        <v>52</v>
      </c>
      <c r="B5" s="35" t="s">
        <v>129</v>
      </c>
      <c r="C5" s="89" t="s">
        <v>129</v>
      </c>
      <c r="D5" s="90" t="s">
        <v>129</v>
      </c>
      <c r="E5" s="35" t="s">
        <v>129</v>
      </c>
      <c r="F5" s="90" t="s">
        <v>129</v>
      </c>
      <c r="G5" s="90" t="s">
        <v>129</v>
      </c>
      <c r="H5" s="35" t="s">
        <v>129</v>
      </c>
      <c r="I5" s="90" t="s">
        <v>129</v>
      </c>
      <c r="J5" s="89" t="s">
        <v>129</v>
      </c>
    </row>
    <row r="6" spans="1:16" s="28" customFormat="1" ht="56.25" customHeight="1" x14ac:dyDescent="0.3">
      <c r="A6" s="48" t="s">
        <v>53</v>
      </c>
      <c r="B6" s="35" t="s">
        <v>129</v>
      </c>
      <c r="C6" s="89" t="s">
        <v>129</v>
      </c>
      <c r="D6" s="90" t="s">
        <v>129</v>
      </c>
      <c r="E6" s="35" t="s">
        <v>129</v>
      </c>
      <c r="F6" s="90" t="s">
        <v>129</v>
      </c>
      <c r="G6" s="90" t="s">
        <v>129</v>
      </c>
      <c r="H6" s="35" t="s">
        <v>129</v>
      </c>
      <c r="I6" s="35" t="s">
        <v>129</v>
      </c>
      <c r="J6" s="100" t="s">
        <v>129</v>
      </c>
    </row>
    <row r="7" spans="1:16" s="28" customFormat="1" ht="18.600000000000001" customHeight="1" x14ac:dyDescent="0.3">
      <c r="A7" s="43" t="s">
        <v>72</v>
      </c>
      <c r="B7" s="44">
        <v>281</v>
      </c>
      <c r="C7" s="91">
        <v>9.5093062600000007</v>
      </c>
      <c r="D7" s="91">
        <v>12.10316297</v>
      </c>
      <c r="E7" s="44">
        <v>288</v>
      </c>
      <c r="F7" s="91">
        <v>8.0627099700000002</v>
      </c>
      <c r="G7" s="91">
        <v>10.86940517</v>
      </c>
      <c r="H7" s="44">
        <v>349</v>
      </c>
      <c r="I7" s="91">
        <v>7.8798825899999994</v>
      </c>
      <c r="J7" s="91">
        <v>10.49714983</v>
      </c>
    </row>
    <row r="8" spans="1:16" ht="18.899999999999999" customHeight="1" x14ac:dyDescent="0.25">
      <c r="A8" s="45" t="s">
        <v>29</v>
      </c>
      <c r="B8" s="46">
        <v>20553</v>
      </c>
      <c r="C8" s="92">
        <v>12.164273620000001</v>
      </c>
      <c r="D8" s="92">
        <v>11.82641849</v>
      </c>
      <c r="E8" s="46">
        <v>20506</v>
      </c>
      <c r="F8" s="92">
        <v>11.507747220000001</v>
      </c>
      <c r="G8" s="92">
        <v>10.95477584</v>
      </c>
      <c r="H8" s="46">
        <v>19669</v>
      </c>
      <c r="I8" s="92">
        <v>9.5119957799999995</v>
      </c>
      <c r="J8" s="92">
        <v>9.5119957799999995</v>
      </c>
      <c r="K8" s="47"/>
      <c r="L8" s="47"/>
    </row>
    <row r="9" spans="1:16" ht="18.899999999999999" customHeight="1" x14ac:dyDescent="0.25">
      <c r="A9" s="38" t="s">
        <v>128</v>
      </c>
    </row>
    <row r="11" spans="1:16" ht="15.6" x14ac:dyDescent="0.3">
      <c r="A11" s="99" t="s">
        <v>161</v>
      </c>
      <c r="B11" s="41"/>
      <c r="C11" s="41"/>
      <c r="D11" s="41"/>
      <c r="E11" s="41"/>
      <c r="F11" s="41"/>
      <c r="G11" s="41"/>
      <c r="H11" s="41"/>
      <c r="I11" s="41"/>
      <c r="J11" s="41"/>
    </row>
    <row r="12" spans="1:16" x14ac:dyDescent="0.25">
      <c r="B12" s="40"/>
      <c r="H12" s="40"/>
    </row>
    <row r="13" spans="1:16" x14ac:dyDescent="0.25">
      <c r="B13" s="40"/>
      <c r="H13" s="40"/>
    </row>
    <row r="14" spans="1:16" x14ac:dyDescent="0.25">
      <c r="B14" s="40"/>
      <c r="H14" s="40"/>
    </row>
    <row r="15" spans="1:16" x14ac:dyDescent="0.25">
      <c r="B15" s="40"/>
      <c r="H15" s="40"/>
    </row>
    <row r="16" spans="1:16" x14ac:dyDescent="0.25">
      <c r="B16" s="40"/>
      <c r="H16" s="40"/>
    </row>
    <row r="17" spans="1:10" x14ac:dyDescent="0.25">
      <c r="B17" s="40"/>
      <c r="H17" s="40"/>
    </row>
    <row r="18" spans="1:10" x14ac:dyDescent="0.25">
      <c r="B18" s="40"/>
      <c r="H18" s="40"/>
    </row>
    <row r="19" spans="1:10" x14ac:dyDescent="0.25">
      <c r="B19" s="40"/>
      <c r="H19" s="40"/>
    </row>
    <row r="20" spans="1:10" x14ac:dyDescent="0.25">
      <c r="B20" s="40"/>
      <c r="H20" s="40"/>
    </row>
    <row r="21" spans="1:10" x14ac:dyDescent="0.25">
      <c r="B21" s="40"/>
      <c r="H21" s="40"/>
    </row>
    <row r="22" spans="1:10" x14ac:dyDescent="0.25">
      <c r="B22" s="40"/>
      <c r="H22" s="40"/>
    </row>
    <row r="23" spans="1:10" x14ac:dyDescent="0.25">
      <c r="B23" s="40"/>
      <c r="H23" s="40"/>
    </row>
    <row r="24" spans="1:10" x14ac:dyDescent="0.25">
      <c r="B24" s="40"/>
      <c r="H24" s="40"/>
    </row>
    <row r="25" spans="1:10" x14ac:dyDescent="0.25">
      <c r="B25" s="40"/>
      <c r="H25" s="40"/>
    </row>
    <row r="26" spans="1:10" x14ac:dyDescent="0.25">
      <c r="B26" s="40"/>
      <c r="H26" s="40"/>
    </row>
    <row r="27" spans="1:10" x14ac:dyDescent="0.25">
      <c r="B27" s="40"/>
      <c r="H27" s="40"/>
    </row>
    <row r="28" spans="1:10" x14ac:dyDescent="0.25">
      <c r="B28" s="40"/>
      <c r="H28" s="40"/>
    </row>
    <row r="29" spans="1:10" x14ac:dyDescent="0.25">
      <c r="B29" s="40"/>
      <c r="H29" s="40"/>
    </row>
    <row r="30" spans="1:10" x14ac:dyDescent="0.25">
      <c r="A30" s="28"/>
      <c r="B30" s="28"/>
      <c r="C30" s="28"/>
      <c r="D30" s="28"/>
      <c r="F30" s="28"/>
      <c r="G30" s="28"/>
      <c r="H30" s="28"/>
      <c r="I30" s="28"/>
      <c r="J30" s="28"/>
    </row>
    <row r="31" spans="1:10" x14ac:dyDescent="0.25">
      <c r="B31" s="40"/>
      <c r="H31" s="40"/>
    </row>
    <row r="32" spans="1:10" x14ac:dyDescent="0.25">
      <c r="B32" s="40"/>
      <c r="H32" s="40"/>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B5" sqref="B5"/>
    </sheetView>
  </sheetViews>
  <sheetFormatPr defaultRowHeight="14.4" x14ac:dyDescent="0.3"/>
  <cols>
    <col min="1" max="1" width="5.88671875" customWidth="1"/>
    <col min="2" max="2" width="25.5546875" style="19" customWidth="1"/>
    <col min="4" max="4" width="11.88671875" style="20" bestFit="1" customWidth="1"/>
    <col min="5" max="5" width="31.6640625" style="19" customWidth="1"/>
    <col min="6" max="6" width="15.88671875" style="51" customWidth="1"/>
    <col min="7" max="7" width="23.109375" style="51" customWidth="1"/>
    <col min="8" max="8" width="17.33203125" style="51" customWidth="1"/>
    <col min="9" max="10" width="11.44140625" style="11" customWidth="1"/>
    <col min="11" max="11" width="15.109375" style="11" customWidth="1"/>
    <col min="12" max="12" width="2.5546875" style="11" customWidth="1"/>
    <col min="13" max="13" width="9.109375" style="52" bestFit="1" customWidth="1"/>
    <col min="14" max="14" width="18.5546875" style="53" customWidth="1"/>
    <col min="15" max="15" width="19.33203125" customWidth="1"/>
    <col min="16" max="16" width="20.88671875"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19" t="str">
        <f>'Raw Data'!B4</f>
        <v>Crude and Age &amp; Sex Adjusted Annual Proportion of Residents in LTC by Regions, 2011/12-2012/13, 2016/17-2017/18 &amp; 2021/22-2022/23(ref), proportion age 75+</v>
      </c>
    </row>
    <row r="3" spans="1:34" x14ac:dyDescent="0.3">
      <c r="B3" s="19" t="str">
        <f>'Raw Data'!B6</f>
        <v xml:space="preserve">date:  November 27, 2024 </v>
      </c>
    </row>
    <row r="4" spans="1:34" x14ac:dyDescent="0.3">
      <c r="AD4"/>
      <c r="AE4"/>
    </row>
    <row r="5" spans="1:34" s="3" customFormat="1" x14ac:dyDescent="0.3">
      <c r="A5" s="3" t="s">
        <v>109</v>
      </c>
      <c r="B5" s="2" t="s">
        <v>77</v>
      </c>
      <c r="C5" s="3" t="s">
        <v>54</v>
      </c>
      <c r="D5" s="18" t="s">
        <v>125</v>
      </c>
      <c r="E5" s="2" t="s">
        <v>126</v>
      </c>
      <c r="F5" s="7" t="s">
        <v>136</v>
      </c>
      <c r="G5" s="7" t="s">
        <v>137</v>
      </c>
      <c r="H5" s="7" t="s">
        <v>138</v>
      </c>
      <c r="I5" s="12"/>
      <c r="J5" s="14" t="s">
        <v>110</v>
      </c>
      <c r="K5" s="53"/>
    </row>
    <row r="6" spans="1:34" x14ac:dyDescent="0.3">
      <c r="A6">
        <v>6</v>
      </c>
      <c r="B6" s="19" t="s">
        <v>55</v>
      </c>
      <c r="C6" t="str">
        <f>IF('Raw Data'!BC13&lt;0,CONCATENATE("(",-1*'Raw Data'!BC13,")"),'Raw Data'!BC13)</f>
        <v>(a,b)</v>
      </c>
      <c r="D6" s="20" t="s">
        <v>30</v>
      </c>
      <c r="E6" s="19" t="str">
        <f t="shared" ref="E6:E11" si="0">CONCATENATE(B6)&amp; (C6)</f>
        <v>Manitoba (a,b)</v>
      </c>
      <c r="F6" s="11">
        <f>'Raw Data'!E13*100</f>
        <v>11.82641849</v>
      </c>
      <c r="G6" s="11">
        <f>'Raw Data'!Q13*100</f>
        <v>10.95477584</v>
      </c>
      <c r="H6" s="11">
        <f>'Raw Data'!AC13*100</f>
        <v>9.5119957799999995</v>
      </c>
      <c r="J6" s="14">
        <v>8</v>
      </c>
      <c r="K6" s="13" t="s">
        <v>65</v>
      </c>
      <c r="L6" s="21"/>
      <c r="M6"/>
      <c r="N6" s="19"/>
      <c r="S6" s="6"/>
      <c r="T6" s="6"/>
      <c r="U6" s="6"/>
      <c r="AA6"/>
      <c r="AB6"/>
      <c r="AC6"/>
      <c r="AD6"/>
      <c r="AE6"/>
    </row>
    <row r="7" spans="1:34" x14ac:dyDescent="0.3">
      <c r="A7">
        <v>5</v>
      </c>
      <c r="B7" s="19" t="s">
        <v>72</v>
      </c>
      <c r="C7" t="str">
        <f>IF('Raw Data'!BC12&lt;0,CONCATENATE("(",-1*'Raw Data'!BC12,")"),'Raw Data'!BC12)</f>
        <v xml:space="preserve"> </v>
      </c>
      <c r="D7"/>
      <c r="E7" s="19" t="str">
        <f t="shared" si="0"/>
        <v xml:space="preserve">Northern Health Region  </v>
      </c>
      <c r="F7" s="11">
        <f>'Raw Data'!E12*100</f>
        <v>12.10316297</v>
      </c>
      <c r="G7" s="11">
        <f>'Raw Data'!Q12*100</f>
        <v>10.86940517</v>
      </c>
      <c r="H7" s="11">
        <f>'Raw Data'!AC12*100</f>
        <v>10.49714983</v>
      </c>
      <c r="J7" s="14">
        <v>9</v>
      </c>
      <c r="K7" s="53" t="s">
        <v>66</v>
      </c>
      <c r="L7" s="21"/>
      <c r="M7"/>
      <c r="N7" s="19"/>
      <c r="S7" s="6"/>
      <c r="T7" s="6"/>
      <c r="U7" s="6"/>
      <c r="AA7"/>
      <c r="AB7"/>
      <c r="AC7"/>
      <c r="AD7"/>
      <c r="AE7"/>
    </row>
    <row r="8" spans="1:34" x14ac:dyDescent="0.3">
      <c r="A8">
        <v>4</v>
      </c>
      <c r="B8" s="19" t="s">
        <v>74</v>
      </c>
      <c r="C8" t="str">
        <f>IF('Raw Data'!BC11&lt;0,CONCATENATE("(",-1*'Raw Data'!BC11,")"),'Raw Data'!BC11)</f>
        <v>(1,2,3,b)</v>
      </c>
      <c r="D8"/>
      <c r="E8" s="19" t="str">
        <f t="shared" si="0"/>
        <v>Prairie Mountain Health (1,2,3,b)</v>
      </c>
      <c r="F8" s="11">
        <f>'Raw Data'!E11*100</f>
        <v>13.419688760000001</v>
      </c>
      <c r="G8" s="11">
        <f>'Raw Data'!Q11*100</f>
        <v>13.42354456</v>
      </c>
      <c r="H8" s="11">
        <f>'Raw Data'!AC11*100</f>
        <v>11.941582219999999</v>
      </c>
      <c r="J8" s="14">
        <v>10</v>
      </c>
      <c r="K8" s="53" t="s">
        <v>68</v>
      </c>
      <c r="L8" s="21"/>
      <c r="M8"/>
      <c r="N8" s="19"/>
      <c r="S8" s="6"/>
      <c r="T8" s="6"/>
      <c r="U8" s="6"/>
      <c r="AA8"/>
      <c r="AB8"/>
      <c r="AC8"/>
      <c r="AD8"/>
      <c r="AE8"/>
    </row>
    <row r="9" spans="1:34" x14ac:dyDescent="0.3">
      <c r="A9">
        <v>3</v>
      </c>
      <c r="B9" s="19" t="s">
        <v>73</v>
      </c>
      <c r="C9" t="str">
        <f>IF('Raw Data'!BC10&lt;0,CONCATENATE("(",-1*'Raw Data'!BC10,")"),'Raw Data'!BC10)</f>
        <v>(b)</v>
      </c>
      <c r="D9"/>
      <c r="E9" s="19" t="str">
        <f t="shared" si="0"/>
        <v>Interlake-Eastern RHA (b)</v>
      </c>
      <c r="F9" s="11">
        <f>'Raw Data'!E10*100</f>
        <v>11.58837026</v>
      </c>
      <c r="G9" s="11">
        <f>'Raw Data'!Q10*100</f>
        <v>10.852956170000001</v>
      </c>
      <c r="H9" s="11">
        <f>'Raw Data'!AC10*100</f>
        <v>9.8014855900000004</v>
      </c>
      <c r="J9" s="14">
        <v>11</v>
      </c>
      <c r="K9" s="53" t="s">
        <v>67</v>
      </c>
      <c r="L9" s="21"/>
      <c r="M9"/>
      <c r="N9" s="19"/>
      <c r="S9" s="6"/>
      <c r="T9" s="6"/>
      <c r="U9" s="6"/>
      <c r="AA9"/>
      <c r="AB9"/>
      <c r="AC9"/>
      <c r="AD9"/>
      <c r="AE9"/>
    </row>
    <row r="10" spans="1:34" x14ac:dyDescent="0.3">
      <c r="A10">
        <v>2</v>
      </c>
      <c r="B10" s="19" t="s">
        <v>75</v>
      </c>
      <c r="C10" t="str">
        <f>IF('Raw Data'!BC9&lt;0,CONCATENATE("(",-1*'Raw Data'!BC9,")"),'Raw Data'!BC9)</f>
        <v>(1,2,3,a,b)</v>
      </c>
      <c r="D10"/>
      <c r="E10" s="19" t="str">
        <f t="shared" si="0"/>
        <v>Winnipeg RHA (1,2,3,a,b)</v>
      </c>
      <c r="F10" s="11">
        <f>'Raw Data'!E9*100</f>
        <v>11.28180716</v>
      </c>
      <c r="G10" s="11">
        <f>'Raw Data'!Q9*100</f>
        <v>10.20252481</v>
      </c>
      <c r="H10" s="11">
        <f>'Raw Data'!AC9*100</f>
        <v>8.5942688199999999</v>
      </c>
      <c r="J10" s="14">
        <v>12</v>
      </c>
      <c r="K10" s="53" t="s">
        <v>69</v>
      </c>
      <c r="L10" s="21"/>
      <c r="M10"/>
      <c r="N10" s="19"/>
      <c r="S10" s="6"/>
      <c r="T10" s="6"/>
      <c r="U10" s="6"/>
      <c r="AA10"/>
      <c r="AB10"/>
      <c r="AC10"/>
      <c r="AD10"/>
      <c r="AE10"/>
    </row>
    <row r="11" spans="1:34" x14ac:dyDescent="0.3">
      <c r="A11">
        <v>1</v>
      </c>
      <c r="B11" s="19" t="s">
        <v>76</v>
      </c>
      <c r="C11" t="str">
        <f>IF('Raw Data'!BC8&lt;0,CONCATENATE("(",-1*'Raw Data'!BC8,")"),'Raw Data'!BC8)</f>
        <v>(3,a,b)</v>
      </c>
      <c r="D11"/>
      <c r="E11" s="19" t="str">
        <f t="shared" si="0"/>
        <v>Southern Health-Santé Sud (3,a,b)</v>
      </c>
      <c r="F11" s="11">
        <f>'Raw Data'!E8*100</f>
        <v>12.045022469999999</v>
      </c>
      <c r="G11" s="11">
        <f>'Raw Data'!Q8*100</f>
        <v>11.145305909999999</v>
      </c>
      <c r="H11" s="11">
        <f>'Raw Data'!AC8*100</f>
        <v>10.278687</v>
      </c>
      <c r="J11" s="14">
        <v>13</v>
      </c>
      <c r="K11" s="13" t="s">
        <v>32</v>
      </c>
      <c r="L11" s="21"/>
      <c r="M11"/>
      <c r="N11" s="19"/>
      <c r="S11" s="6"/>
      <c r="T11" s="6"/>
      <c r="U11" s="6"/>
      <c r="AA11"/>
      <c r="AB11"/>
      <c r="AC11"/>
      <c r="AD11"/>
      <c r="AE11"/>
    </row>
    <row r="12" spans="1:34" x14ac:dyDescent="0.3">
      <c r="O12" s="21"/>
      <c r="AD12"/>
      <c r="AE12"/>
    </row>
    <row r="13" spans="1:34" x14ac:dyDescent="0.3">
      <c r="O13" s="21"/>
      <c r="AD13"/>
      <c r="AE13"/>
    </row>
    <row r="14" spans="1:34" x14ac:dyDescent="0.3">
      <c r="N14" s="6"/>
      <c r="O14" s="21"/>
    </row>
    <row r="15" spans="1:34" x14ac:dyDescent="0.3">
      <c r="B15"/>
      <c r="D15"/>
      <c r="E15" s="54"/>
      <c r="F15"/>
      <c r="G15"/>
      <c r="H15"/>
      <c r="I15"/>
      <c r="J15" s="6"/>
      <c r="K15" s="6"/>
      <c r="L15" s="6"/>
      <c r="M15" s="6"/>
      <c r="N15" s="6"/>
      <c r="O15" s="6"/>
      <c r="P15" s="6"/>
      <c r="Q15" s="6"/>
      <c r="R15" s="21"/>
      <c r="V15"/>
      <c r="W15"/>
      <c r="X15"/>
      <c r="AF15" s="6"/>
      <c r="AG15" s="6"/>
      <c r="AH15" s="6"/>
    </row>
    <row r="16" spans="1:34" x14ac:dyDescent="0.3">
      <c r="B16"/>
      <c r="D16"/>
      <c r="E16" s="54"/>
      <c r="F16"/>
      <c r="G16"/>
      <c r="H16"/>
      <c r="I16"/>
      <c r="J16" s="6"/>
      <c r="K16" s="6"/>
      <c r="L16" s="6"/>
      <c r="M16" s="6"/>
      <c r="N16" s="6"/>
      <c r="O16" s="6"/>
      <c r="P16" s="6"/>
      <c r="Q16" s="6"/>
      <c r="R16" s="21"/>
      <c r="V16"/>
      <c r="W16"/>
      <c r="X16"/>
      <c r="AF16" s="6"/>
      <c r="AG16" s="6"/>
      <c r="AH16" s="6"/>
    </row>
    <row r="17" spans="2:34" x14ac:dyDescent="0.3">
      <c r="B17"/>
      <c r="D17"/>
      <c r="E17" s="54"/>
      <c r="F17"/>
      <c r="G17"/>
      <c r="H17"/>
      <c r="I17"/>
      <c r="J17" s="6"/>
      <c r="K17" s="6"/>
      <c r="L17" s="6"/>
      <c r="M17" s="6"/>
      <c r="N17" s="6"/>
      <c r="O17" s="6"/>
      <c r="P17" s="6"/>
      <c r="R17" s="21"/>
      <c r="V17"/>
      <c r="W17"/>
      <c r="X17"/>
      <c r="AF17" s="6"/>
      <c r="AG17" s="6"/>
      <c r="AH17" s="6"/>
    </row>
    <row r="18" spans="2:34" x14ac:dyDescent="0.3">
      <c r="B18"/>
      <c r="D18"/>
      <c r="E18"/>
      <c r="F18" s="6"/>
      <c r="G18" s="6"/>
      <c r="H18" s="6"/>
      <c r="I18"/>
      <c r="J18" s="6"/>
      <c r="K18" s="6"/>
      <c r="L18" s="6"/>
      <c r="M18" s="6"/>
      <c r="N18" s="22"/>
      <c r="O18" s="6"/>
      <c r="Q18" s="3"/>
      <c r="R18" s="21"/>
      <c r="V18"/>
      <c r="W18"/>
      <c r="X18"/>
      <c r="AF18" s="6"/>
      <c r="AG18" s="6"/>
      <c r="AH18" s="6"/>
    </row>
    <row r="19" spans="2:34" x14ac:dyDescent="0.3">
      <c r="B19" s="3"/>
      <c r="C19" s="3"/>
      <c r="D19" s="18"/>
      <c r="E19" s="2"/>
      <c r="F19" s="7"/>
      <c r="G19" s="7"/>
      <c r="H19" s="7"/>
      <c r="I19" s="7"/>
      <c r="J19" s="14"/>
      <c r="K19" s="53"/>
      <c r="L19" s="7"/>
      <c r="M19" s="11"/>
      <c r="N19" s="7"/>
      <c r="O19" s="7"/>
      <c r="P19" s="7"/>
    </row>
    <row r="20" spans="2:34" x14ac:dyDescent="0.3">
      <c r="B20" s="55"/>
      <c r="C20" s="19"/>
      <c r="D20"/>
      <c r="E20" s="55"/>
      <c r="F20" s="11"/>
      <c r="G20" s="11"/>
      <c r="H20" s="11"/>
      <c r="I20" s="16"/>
      <c r="J20" s="56"/>
      <c r="K20" s="57"/>
      <c r="L20" s="16"/>
      <c r="M20" s="11"/>
      <c r="N20" s="11"/>
      <c r="O20" s="11"/>
      <c r="P20" s="11"/>
    </row>
    <row r="21" spans="2:34" x14ac:dyDescent="0.3">
      <c r="C21" s="19"/>
      <c r="D21"/>
      <c r="E21" s="55"/>
      <c r="F21" s="11"/>
      <c r="G21" s="11"/>
      <c r="H21" s="11"/>
      <c r="I21" s="16"/>
      <c r="J21" s="3"/>
      <c r="K21"/>
      <c r="L21" s="16"/>
      <c r="M21" s="11"/>
      <c r="N21" s="11"/>
      <c r="O21" s="11"/>
      <c r="P21" s="11"/>
    </row>
    <row r="22" spans="2:34" x14ac:dyDescent="0.3">
      <c r="C22" s="19"/>
      <c r="D22"/>
      <c r="E22" s="55"/>
      <c r="F22" s="11"/>
      <c r="G22" s="11"/>
      <c r="H22" s="11"/>
      <c r="I22" s="16"/>
      <c r="J22" s="3"/>
      <c r="K22"/>
      <c r="L22" s="16"/>
      <c r="M22" s="11"/>
      <c r="N22" s="11"/>
      <c r="O22" s="11"/>
      <c r="P22" s="11"/>
    </row>
    <row r="23" spans="2:34" x14ac:dyDescent="0.3">
      <c r="C23" s="19"/>
      <c r="D23"/>
      <c r="E23" s="55"/>
      <c r="F23" s="11"/>
      <c r="G23" s="11"/>
      <c r="H23" s="11"/>
      <c r="I23" s="16"/>
      <c r="J23" s="3"/>
      <c r="K23"/>
      <c r="L23" s="16"/>
      <c r="M23" s="11"/>
      <c r="N23" s="11"/>
      <c r="O23" s="11"/>
      <c r="P23" s="11"/>
    </row>
    <row r="24" spans="2:34" x14ac:dyDescent="0.3">
      <c r="B24" s="55"/>
      <c r="C24" s="19"/>
      <c r="D24"/>
      <c r="E24" s="55"/>
      <c r="F24" s="11"/>
      <c r="G24" s="11"/>
      <c r="H24" s="11"/>
      <c r="I24" s="16"/>
      <c r="J24" s="3"/>
      <c r="K24"/>
      <c r="L24" s="16"/>
      <c r="M24" s="11"/>
      <c r="N24" s="11"/>
      <c r="O24" s="11"/>
      <c r="P24" s="11"/>
    </row>
    <row r="25" spans="2:34" x14ac:dyDescent="0.3">
      <c r="B25" s="55"/>
      <c r="C25" s="19"/>
      <c r="D25"/>
      <c r="E25" s="55"/>
      <c r="F25" s="11"/>
      <c r="G25" s="11"/>
      <c r="H25" s="11"/>
      <c r="I25" s="16"/>
      <c r="J25" s="58"/>
      <c r="K25" s="53"/>
      <c r="L25" s="16"/>
      <c r="M25" s="11"/>
      <c r="N25" s="11"/>
      <c r="O25" s="11"/>
      <c r="P25" s="11"/>
    </row>
    <row r="26" spans="2:34" x14ac:dyDescent="0.3">
      <c r="C26" s="19"/>
      <c r="D26"/>
      <c r="E26" s="55"/>
      <c r="F26" s="11"/>
      <c r="G26" s="11"/>
      <c r="H26" s="11"/>
      <c r="I26" s="16"/>
      <c r="J26" s="3"/>
      <c r="K26"/>
      <c r="L26" s="16"/>
      <c r="M26" s="11"/>
      <c r="N26" s="11"/>
      <c r="O26" s="11"/>
      <c r="P26" s="11"/>
    </row>
    <row r="27" spans="2:34" x14ac:dyDescent="0.3">
      <c r="C27" s="19"/>
      <c r="D27"/>
      <c r="E27" s="55"/>
      <c r="F27" s="11"/>
      <c r="G27" s="11"/>
      <c r="H27" s="11"/>
      <c r="I27" s="16"/>
      <c r="J27" s="3"/>
      <c r="K27"/>
      <c r="L27" s="16"/>
      <c r="M27" s="11"/>
      <c r="N27" s="11"/>
      <c r="O27" s="11"/>
      <c r="P27" s="11"/>
    </row>
    <row r="28" spans="2:34" x14ac:dyDescent="0.3">
      <c r="C28" s="19"/>
      <c r="D28"/>
      <c r="E28" s="55"/>
      <c r="F28" s="11"/>
      <c r="G28" s="11"/>
      <c r="H28" s="11"/>
      <c r="I28" s="16"/>
      <c r="J28" s="3"/>
      <c r="K28"/>
      <c r="L28" s="16"/>
      <c r="M28" s="11"/>
      <c r="N28" s="11"/>
      <c r="O28" s="11"/>
      <c r="P28" s="11"/>
    </row>
    <row r="29" spans="2:34" x14ac:dyDescent="0.3">
      <c r="B29" s="55"/>
      <c r="C29" s="19"/>
      <c r="D29"/>
      <c r="E29" s="55"/>
      <c r="F29" s="11"/>
      <c r="G29" s="11"/>
      <c r="H29" s="11"/>
      <c r="I29" s="16"/>
      <c r="J29" s="3"/>
      <c r="K29"/>
      <c r="L29" s="16"/>
      <c r="M29" s="59"/>
      <c r="N29" s="11"/>
      <c r="O29" s="11"/>
      <c r="P29" s="11"/>
    </row>
    <row r="30" spans="2:34" x14ac:dyDescent="0.3">
      <c r="B30"/>
      <c r="D30"/>
      <c r="E30"/>
      <c r="F30" s="6"/>
      <c r="G30" s="6"/>
      <c r="H30" s="6"/>
      <c r="I30" s="6"/>
      <c r="J30" s="6"/>
      <c r="K30" s="6"/>
      <c r="L30" s="6"/>
      <c r="M30" s="6"/>
      <c r="N30" s="6"/>
      <c r="O30" s="6"/>
      <c r="P30" s="59"/>
      <c r="Q30" s="59"/>
      <c r="R30" s="21"/>
      <c r="V30"/>
      <c r="W30"/>
      <c r="X30"/>
      <c r="AF30" s="6"/>
      <c r="AG30" s="6"/>
      <c r="AH30" s="6"/>
    </row>
    <row r="31" spans="2:34" x14ac:dyDescent="0.3">
      <c r="B31"/>
      <c r="D31"/>
      <c r="E31" s="60"/>
      <c r="F31" s="61"/>
      <c r="G31" s="61"/>
      <c r="H31" s="61"/>
      <c r="I31" s="61"/>
      <c r="J31" s="59"/>
      <c r="K31" s="59"/>
      <c r="L31" s="59"/>
      <c r="M31" s="59"/>
      <c r="N31" s="59"/>
      <c r="O31" s="59"/>
      <c r="P31" s="59"/>
      <c r="R31" s="21"/>
      <c r="V31"/>
      <c r="W31"/>
      <c r="X31"/>
      <c r="AF31" s="6"/>
      <c r="AG31" s="6"/>
      <c r="AH31" s="6"/>
    </row>
    <row r="32" spans="2:34" x14ac:dyDescent="0.3">
      <c r="B32"/>
      <c r="D32"/>
      <c r="E32" s="59"/>
      <c r="F32" s="59"/>
      <c r="G32" s="59"/>
      <c r="H32"/>
      <c r="I32"/>
      <c r="J32" s="6"/>
      <c r="K32" s="6"/>
      <c r="L32" s="6"/>
      <c r="M32" s="59"/>
      <c r="N32" s="59"/>
      <c r="O32" s="59"/>
      <c r="R32" s="21"/>
      <c r="V32"/>
      <c r="W32"/>
      <c r="X32"/>
      <c r="AF32" s="6"/>
      <c r="AG32" s="6"/>
      <c r="AH32" s="6"/>
    </row>
    <row r="33" spans="2:34" x14ac:dyDescent="0.3">
      <c r="B33"/>
      <c r="D33"/>
      <c r="E33" s="59"/>
      <c r="F33" s="59"/>
      <c r="G33" s="59"/>
      <c r="H33"/>
      <c r="I33"/>
      <c r="J33" s="22"/>
      <c r="K33" s="6"/>
      <c r="L33" s="62"/>
      <c r="M33" s="59"/>
      <c r="N33" s="59"/>
      <c r="O33" s="59"/>
      <c r="R33" s="21"/>
      <c r="V33"/>
      <c r="W33"/>
      <c r="X33"/>
      <c r="AF33" s="6"/>
      <c r="AG33" s="6"/>
      <c r="AH33" s="6"/>
    </row>
    <row r="34" spans="2:34" x14ac:dyDescent="0.3">
      <c r="B34"/>
      <c r="D34"/>
      <c r="E34" s="63"/>
      <c r="F34" s="64"/>
      <c r="G34" s="64"/>
      <c r="H34" s="64"/>
      <c r="I34" s="65"/>
      <c r="J34" s="66"/>
      <c r="K34" s="66"/>
      <c r="L34" s="66"/>
      <c r="M34" s="66"/>
      <c r="N34"/>
      <c r="O34" s="21"/>
    </row>
    <row r="35" spans="2:34" x14ac:dyDescent="0.3">
      <c r="B35"/>
      <c r="D35"/>
      <c r="E35" s="63"/>
      <c r="F35" s="64"/>
      <c r="G35" s="64"/>
      <c r="H35" s="64"/>
      <c r="I35" s="67"/>
      <c r="J35" s="66"/>
      <c r="K35" s="66"/>
      <c r="L35" s="66"/>
      <c r="M35" s="66"/>
      <c r="N35"/>
      <c r="O35" s="21"/>
    </row>
    <row r="36" spans="2:34" x14ac:dyDescent="0.3">
      <c r="B36"/>
      <c r="D36"/>
      <c r="E36" s="68"/>
      <c r="F36" s="69"/>
      <c r="G36" s="64"/>
      <c r="H36" s="64"/>
      <c r="I36" s="65"/>
      <c r="J36" s="66"/>
      <c r="K36" s="66"/>
      <c r="L36" s="66"/>
      <c r="M36" s="66"/>
      <c r="N36" s="6"/>
      <c r="O36" s="21"/>
    </row>
    <row r="37" spans="2:34" x14ac:dyDescent="0.3">
      <c r="B37"/>
      <c r="D37"/>
      <c r="E37" s="68"/>
      <c r="F37" s="69"/>
      <c r="G37" s="64"/>
      <c r="H37" s="64"/>
      <c r="I37" s="65"/>
      <c r="J37" s="70"/>
      <c r="K37" s="66"/>
      <c r="L37" s="66"/>
      <c r="M37" s="64"/>
      <c r="N37" s="6"/>
      <c r="O37" s="21"/>
    </row>
    <row r="38" spans="2:34" x14ac:dyDescent="0.3">
      <c r="B38"/>
      <c r="D38"/>
      <c r="E38" s="63"/>
      <c r="F38" s="71"/>
      <c r="G38" s="71"/>
      <c r="H38" s="71"/>
      <c r="I38" s="6"/>
      <c r="J38" s="66"/>
      <c r="K38" s="66"/>
      <c r="L38" s="66"/>
      <c r="M38" s="64"/>
      <c r="N38" s="6"/>
      <c r="O38" s="21"/>
    </row>
    <row r="39" spans="2:34" x14ac:dyDescent="0.3">
      <c r="B39"/>
      <c r="D39"/>
      <c r="E39" s="63"/>
      <c r="F39" s="71"/>
      <c r="G39" s="71"/>
      <c r="H39" s="71"/>
      <c r="I39" s="6"/>
      <c r="J39" s="64"/>
      <c r="K39" s="64"/>
      <c r="L39" s="64"/>
      <c r="M39" s="64"/>
      <c r="N39" s="6"/>
      <c r="O39" s="21"/>
    </row>
    <row r="40" spans="2:34" x14ac:dyDescent="0.3">
      <c r="B40"/>
      <c r="D40"/>
      <c r="J40" s="6"/>
      <c r="K40" s="6"/>
      <c r="L40" s="6"/>
      <c r="M40" s="6"/>
      <c r="N40" s="6"/>
      <c r="O40" s="21"/>
    </row>
    <row r="41" spans="2:34" x14ac:dyDescent="0.3">
      <c r="B41" s="72"/>
      <c r="C41" s="72"/>
      <c r="D41" s="73"/>
      <c r="E41" s="73"/>
      <c r="F41" s="73"/>
      <c r="G41" s="73"/>
      <c r="H41" s="73"/>
      <c r="I41" s="73"/>
      <c r="J41" s="73"/>
      <c r="K41" s="73"/>
      <c r="L41" s="73"/>
      <c r="M41" s="73"/>
      <c r="N41" s="73"/>
      <c r="O41" s="73"/>
      <c r="P41" s="73"/>
      <c r="Q41" s="73"/>
      <c r="R41" s="5"/>
      <c r="U41" s="6"/>
      <c r="AE41"/>
    </row>
    <row r="42" spans="2:34" x14ac:dyDescent="0.3">
      <c r="L42" s="52"/>
      <c r="M42" s="53"/>
      <c r="N42"/>
      <c r="U42" s="6"/>
      <c r="AE42"/>
    </row>
    <row r="43" spans="2:34" x14ac:dyDescent="0.3">
      <c r="L43" s="52"/>
      <c r="M43" s="53"/>
      <c r="N43"/>
      <c r="U43" s="6"/>
      <c r="AE43"/>
    </row>
    <row r="44" spans="2:34" x14ac:dyDescent="0.3">
      <c r="L44" s="52"/>
      <c r="M44" s="53"/>
      <c r="N44"/>
      <c r="U44" s="6"/>
      <c r="AE44"/>
    </row>
    <row r="45" spans="2:34" x14ac:dyDescent="0.3">
      <c r="L45" s="52"/>
      <c r="M45" s="53"/>
      <c r="N45"/>
      <c r="U45" s="6"/>
      <c r="AE45"/>
    </row>
    <row r="46" spans="2:34" x14ac:dyDescent="0.3">
      <c r="L46" s="52"/>
      <c r="M46" s="53"/>
      <c r="N46"/>
      <c r="U46" s="6"/>
      <c r="AE46"/>
    </row>
    <row r="47" spans="2:34" x14ac:dyDescent="0.3">
      <c r="L47" s="52"/>
      <c r="M47" s="53"/>
      <c r="N47"/>
      <c r="U47" s="6"/>
      <c r="AE47"/>
    </row>
    <row r="48" spans="2:34" x14ac:dyDescent="0.3">
      <c r="J48" s="6"/>
    </row>
  </sheetData>
  <sortState xmlns:xlrd2="http://schemas.microsoft.com/office/spreadsheetml/2017/richdata2" ref="A14:K14">
    <sortCondition descending="1" ref="A14"/>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O43"/>
  <sheetViews>
    <sheetView topLeftCell="AK1" workbookViewId="0">
      <selection activeCell="BG28" sqref="BG28"/>
    </sheetView>
  </sheetViews>
  <sheetFormatPr defaultColWidth="8.88671875" defaultRowHeight="14.4" x14ac:dyDescent="0.3"/>
  <cols>
    <col min="1" max="1" width="12.33203125" style="3" customWidth="1"/>
    <col min="2" max="2" width="29.88671875" customWidth="1"/>
    <col min="3" max="3" width="16.44140625" style="10" customWidth="1"/>
    <col min="4" max="4" width="14.5546875" style="10" customWidth="1"/>
    <col min="5" max="5" width="12.44140625" style="16" bestFit="1" customWidth="1"/>
    <col min="6" max="6" width="10.6640625" style="16" customWidth="1"/>
    <col min="7" max="7" width="11.5546875" style="16" customWidth="1"/>
    <col min="8" max="8" width="7.6640625" style="16" customWidth="1"/>
    <col min="9" max="9" width="12.5546875" style="16" bestFit="1" customWidth="1"/>
    <col min="10" max="10" width="11" style="16" customWidth="1"/>
    <col min="11" max="11" width="11.6640625" style="16" customWidth="1"/>
    <col min="12" max="12" width="5.88671875" style="16" customWidth="1"/>
    <col min="13" max="13" width="9.109375" style="16" customWidth="1"/>
    <col min="14" max="14" width="10" style="16" customWidth="1"/>
    <col min="15" max="15" width="13.109375" style="16" customWidth="1"/>
    <col min="16" max="16" width="15" style="16" customWidth="1"/>
    <col min="17" max="17" width="12.88671875" style="16" bestFit="1" customWidth="1"/>
    <col min="18" max="18" width="11.109375" style="16" customWidth="1"/>
    <col min="19" max="19" width="12" style="16" customWidth="1"/>
    <col min="20" max="20" width="8.109375" style="16" customWidth="1"/>
    <col min="21" max="21" width="13" style="16" bestFit="1" customWidth="1"/>
    <col min="22" max="22" width="11.44140625" style="16" customWidth="1"/>
    <col min="23" max="23" width="12.109375" style="16" customWidth="1"/>
    <col min="24" max="24" width="6.33203125" style="16" customWidth="1"/>
    <col min="25" max="25" width="9.5546875" style="16" customWidth="1"/>
    <col min="26" max="26" width="10.33203125" style="16" customWidth="1"/>
    <col min="27" max="27" width="13.109375" style="16" customWidth="1"/>
    <col min="28" max="28" width="14.5546875" style="16" customWidth="1"/>
    <col min="29" max="29" width="12.88671875" style="16" bestFit="1" customWidth="1"/>
    <col min="30" max="30" width="11.109375" style="16" customWidth="1"/>
    <col min="31" max="31" width="12" style="16" customWidth="1"/>
    <col min="32" max="32" width="8.109375" style="16" customWidth="1"/>
    <col min="33" max="33" width="13" style="16" bestFit="1" customWidth="1"/>
    <col min="34" max="34" width="11.44140625" style="16" customWidth="1"/>
    <col min="35" max="35" width="12.109375" style="16" customWidth="1"/>
    <col min="36" max="36" width="6.33203125" style="16" customWidth="1"/>
    <col min="37" max="37" width="9.5546875" style="16" customWidth="1"/>
    <col min="38" max="38" width="10.33203125" style="16" customWidth="1"/>
    <col min="39" max="39" width="12.5546875" style="16" customWidth="1"/>
    <col min="40" max="40" width="10.6640625" style="16" customWidth="1"/>
    <col min="41" max="41" width="14" style="16" customWidth="1"/>
    <col min="42" max="42" width="14.88671875" style="16" customWidth="1"/>
    <col min="43" max="43" width="12.109375" style="16" customWidth="1"/>
    <col min="44" max="44" width="10.33203125" style="16" customWidth="1"/>
    <col min="45" max="45" width="13.5546875" style="16" customWidth="1"/>
    <col min="46" max="46" width="14.44140625" style="16" customWidth="1"/>
    <col min="47" max="49" width="8.88671875" style="6"/>
    <col min="50" max="55" width="13" style="6" customWidth="1"/>
    <col min="56" max="58" width="15" style="49" customWidth="1"/>
    <col min="59" max="59" width="13" style="6" customWidth="1"/>
    <col min="60" max="75" width="8.88671875" style="6"/>
  </cols>
  <sheetData>
    <row r="1" spans="1:93" s="5" customFormat="1" x14ac:dyDescent="0.3">
      <c r="A1" s="8"/>
      <c r="C1" s="9"/>
      <c r="D1" s="9"/>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7"/>
      <c r="AV1" s="17"/>
      <c r="AW1" s="17"/>
      <c r="AX1" s="17"/>
      <c r="AY1" s="17"/>
      <c r="AZ1" s="17"/>
      <c r="BA1" s="17"/>
      <c r="BB1" s="17"/>
      <c r="BC1" s="17"/>
      <c r="BD1" s="25"/>
      <c r="BE1" s="25"/>
      <c r="BF1" s="25"/>
      <c r="BG1" s="17"/>
      <c r="BH1" s="17"/>
      <c r="BI1" s="17"/>
      <c r="BJ1" s="17"/>
      <c r="BK1" s="17"/>
      <c r="BL1" s="17"/>
      <c r="BM1" s="17"/>
      <c r="BN1" s="17"/>
      <c r="BO1" s="17"/>
      <c r="BP1" s="17"/>
      <c r="BQ1" s="17"/>
      <c r="BR1" s="17"/>
      <c r="BS1" s="17"/>
      <c r="BT1" s="17"/>
      <c r="BU1" s="17"/>
      <c r="BV1" s="17"/>
      <c r="BW1" s="17"/>
    </row>
    <row r="2" spans="1:93" s="5" customFormat="1" x14ac:dyDescent="0.3">
      <c r="A2" s="8"/>
      <c r="C2" s="23"/>
      <c r="D2" s="9"/>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7"/>
      <c r="AV2" s="17"/>
      <c r="AW2" s="17"/>
      <c r="AX2" s="17"/>
      <c r="AY2" s="17"/>
      <c r="AZ2" s="17"/>
      <c r="BA2" s="17"/>
      <c r="BB2" s="17"/>
      <c r="BC2" s="17"/>
      <c r="BD2" s="25"/>
      <c r="BE2" s="25"/>
      <c r="BF2" s="25"/>
      <c r="BG2" s="17"/>
      <c r="BH2" s="17"/>
      <c r="BI2" s="17"/>
      <c r="BJ2" s="17"/>
      <c r="BK2" s="17"/>
      <c r="BL2" s="17"/>
      <c r="BM2" s="17"/>
      <c r="BN2" s="17"/>
      <c r="BO2" s="17"/>
      <c r="BP2" s="17"/>
      <c r="BQ2" s="17"/>
      <c r="BR2" s="17"/>
      <c r="BS2" s="17"/>
      <c r="BT2" s="17"/>
      <c r="BU2" s="17"/>
      <c r="BV2" s="17"/>
      <c r="BW2" s="17"/>
    </row>
    <row r="3" spans="1:93" x14ac:dyDescent="0.3">
      <c r="A3" s="8"/>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row>
    <row r="4" spans="1:93" x14ac:dyDescent="0.3">
      <c r="A4" s="8"/>
      <c r="B4" t="s">
        <v>139</v>
      </c>
      <c r="C4"/>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row>
    <row r="5" spans="1:93" x14ac:dyDescent="0.3">
      <c r="A5" s="8"/>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50"/>
      <c r="BE5" s="50"/>
      <c r="BF5" s="50"/>
    </row>
    <row r="6" spans="1:93" x14ac:dyDescent="0.3">
      <c r="A6" s="8"/>
      <c r="B6" t="s">
        <v>133</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50"/>
      <c r="BE6" s="50"/>
      <c r="BF6" s="50"/>
    </row>
    <row r="7" spans="1:93" x14ac:dyDescent="0.3">
      <c r="A7" s="8"/>
      <c r="B7" t="s">
        <v>0</v>
      </c>
      <c r="C7" s="74" t="s">
        <v>1</v>
      </c>
      <c r="D7" s="75" t="s">
        <v>2</v>
      </c>
      <c r="E7" s="76" t="s">
        <v>3</v>
      </c>
      <c r="F7" s="75" t="s">
        <v>4</v>
      </c>
      <c r="G7" s="75" t="s">
        <v>5</v>
      </c>
      <c r="H7" s="75" t="s">
        <v>6</v>
      </c>
      <c r="I7" s="77" t="s">
        <v>7</v>
      </c>
      <c r="J7" s="75" t="s">
        <v>58</v>
      </c>
      <c r="K7" s="75" t="s">
        <v>59</v>
      </c>
      <c r="L7" s="75" t="s">
        <v>8</v>
      </c>
      <c r="M7" s="75" t="s">
        <v>9</v>
      </c>
      <c r="N7" s="75" t="s">
        <v>10</v>
      </c>
      <c r="O7" s="75" t="s">
        <v>11</v>
      </c>
      <c r="P7" s="75" t="s">
        <v>12</v>
      </c>
      <c r="Q7" s="76" t="s">
        <v>13</v>
      </c>
      <c r="R7" s="75" t="s">
        <v>14</v>
      </c>
      <c r="S7" s="75" t="s">
        <v>15</v>
      </c>
      <c r="T7" s="75" t="s">
        <v>16</v>
      </c>
      <c r="U7" s="77" t="s">
        <v>17</v>
      </c>
      <c r="V7" s="75" t="s">
        <v>60</v>
      </c>
      <c r="W7" s="75" t="s">
        <v>61</v>
      </c>
      <c r="X7" s="75" t="s">
        <v>18</v>
      </c>
      <c r="Y7" s="75" t="s">
        <v>19</v>
      </c>
      <c r="Z7" s="75" t="s">
        <v>20</v>
      </c>
      <c r="AA7" s="75" t="s">
        <v>85</v>
      </c>
      <c r="AB7" s="75" t="s">
        <v>86</v>
      </c>
      <c r="AC7" s="76" t="s">
        <v>87</v>
      </c>
      <c r="AD7" s="75" t="s">
        <v>88</v>
      </c>
      <c r="AE7" s="75" t="s">
        <v>89</v>
      </c>
      <c r="AF7" s="75" t="s">
        <v>90</v>
      </c>
      <c r="AG7" s="77" t="s">
        <v>91</v>
      </c>
      <c r="AH7" s="75" t="s">
        <v>92</v>
      </c>
      <c r="AI7" s="75" t="s">
        <v>93</v>
      </c>
      <c r="AJ7" s="75" t="s">
        <v>94</v>
      </c>
      <c r="AK7" s="75" t="s">
        <v>95</v>
      </c>
      <c r="AL7" s="75" t="s">
        <v>96</v>
      </c>
      <c r="AM7" s="75" t="s">
        <v>97</v>
      </c>
      <c r="AN7" s="75" t="s">
        <v>98</v>
      </c>
      <c r="AO7" s="75" t="s">
        <v>99</v>
      </c>
      <c r="AP7" s="75" t="s">
        <v>100</v>
      </c>
      <c r="AQ7" s="75" t="s">
        <v>21</v>
      </c>
      <c r="AR7" s="75" t="s">
        <v>22</v>
      </c>
      <c r="AS7" s="75" t="s">
        <v>23</v>
      </c>
      <c r="AT7" s="75" t="s">
        <v>24</v>
      </c>
      <c r="AU7" s="74" t="s">
        <v>62</v>
      </c>
      <c r="AV7" s="74" t="s">
        <v>63</v>
      </c>
      <c r="AW7" s="74" t="s">
        <v>101</v>
      </c>
      <c r="AX7" s="74" t="s">
        <v>64</v>
      </c>
      <c r="AY7" s="74" t="s">
        <v>102</v>
      </c>
      <c r="AZ7" s="74" t="s">
        <v>25</v>
      </c>
      <c r="BA7" s="74" t="s">
        <v>26</v>
      </c>
      <c r="BB7" s="74" t="s">
        <v>103</v>
      </c>
      <c r="BC7" s="78" t="s">
        <v>27</v>
      </c>
      <c r="BD7" s="79" t="s">
        <v>56</v>
      </c>
      <c r="BE7" s="79" t="s">
        <v>57</v>
      </c>
      <c r="BF7" s="79" t="s">
        <v>104</v>
      </c>
    </row>
    <row r="8" spans="1:93" s="3" customFormat="1" x14ac:dyDescent="0.3">
      <c r="A8" s="8" t="s">
        <v>127</v>
      </c>
      <c r="B8" s="3" t="s">
        <v>65</v>
      </c>
      <c r="C8" s="80">
        <v>2542</v>
      </c>
      <c r="D8" s="81">
        <v>20870</v>
      </c>
      <c r="E8" s="76">
        <v>0.1204502247</v>
      </c>
      <c r="F8" s="82">
        <v>0.1150993332</v>
      </c>
      <c r="G8" s="82">
        <v>0.1260498756</v>
      </c>
      <c r="H8" s="82">
        <v>0.4295341466</v>
      </c>
      <c r="I8" s="83">
        <v>0.1218016291</v>
      </c>
      <c r="J8" s="82">
        <v>0.1171575527</v>
      </c>
      <c r="K8" s="82">
        <v>0.1266297948</v>
      </c>
      <c r="L8" s="82">
        <v>1.0184843771000001</v>
      </c>
      <c r="M8" s="82">
        <v>0.97323913660000005</v>
      </c>
      <c r="N8" s="82">
        <v>1.0658330386999999</v>
      </c>
      <c r="O8" s="81">
        <v>2576</v>
      </c>
      <c r="P8" s="81">
        <v>22965</v>
      </c>
      <c r="Q8" s="76">
        <v>0.1114530591</v>
      </c>
      <c r="R8" s="82">
        <v>0.1065463572</v>
      </c>
      <c r="S8" s="82">
        <v>0.1165857258</v>
      </c>
      <c r="T8" s="82">
        <v>0.45288067669999998</v>
      </c>
      <c r="U8" s="83">
        <v>0.1121706945</v>
      </c>
      <c r="V8" s="82">
        <v>0.1079216034</v>
      </c>
      <c r="W8" s="82">
        <v>0.1165870809</v>
      </c>
      <c r="X8" s="82">
        <v>1.0173924211000001</v>
      </c>
      <c r="Y8" s="82">
        <v>0.97260189340000003</v>
      </c>
      <c r="Z8" s="82">
        <v>1.0642456543000001</v>
      </c>
      <c r="AA8" s="81">
        <v>2601</v>
      </c>
      <c r="AB8" s="81">
        <v>26713</v>
      </c>
      <c r="AC8" s="76">
        <v>0.10278687</v>
      </c>
      <c r="AD8" s="82">
        <v>9.82896298E-2</v>
      </c>
      <c r="AE8" s="82">
        <v>0.1074898814</v>
      </c>
      <c r="AF8" s="82">
        <v>6.8377740000000002E-4</v>
      </c>
      <c r="AG8" s="83">
        <v>9.7368322500000007E-2</v>
      </c>
      <c r="AH8" s="82">
        <v>9.3697383100000003E-2</v>
      </c>
      <c r="AI8" s="82">
        <v>0.10118308450000001</v>
      </c>
      <c r="AJ8" s="82">
        <v>1.0806025606</v>
      </c>
      <c r="AK8" s="82">
        <v>1.0333228903</v>
      </c>
      <c r="AL8" s="82">
        <v>1.1300455114000001</v>
      </c>
      <c r="AM8" s="82">
        <v>5.9146603999999997E-3</v>
      </c>
      <c r="AN8" s="82">
        <v>0.92224359560000002</v>
      </c>
      <c r="AO8" s="82">
        <v>0.87058899940000001</v>
      </c>
      <c r="AP8" s="82">
        <v>0.9769630104</v>
      </c>
      <c r="AQ8" s="82">
        <v>8.8360146000000007E-3</v>
      </c>
      <c r="AR8" s="82">
        <v>0.92530387039999995</v>
      </c>
      <c r="AS8" s="82">
        <v>0.87306469269999998</v>
      </c>
      <c r="AT8" s="82">
        <v>0.98066874039999996</v>
      </c>
      <c r="AU8" s="80" t="s">
        <v>28</v>
      </c>
      <c r="AV8" s="80" t="s">
        <v>28</v>
      </c>
      <c r="AW8" s="80">
        <v>3</v>
      </c>
      <c r="AX8" s="80" t="s">
        <v>105</v>
      </c>
      <c r="AY8" s="80" t="s">
        <v>106</v>
      </c>
      <c r="AZ8" s="80" t="s">
        <v>28</v>
      </c>
      <c r="BA8" s="80" t="s">
        <v>28</v>
      </c>
      <c r="BB8" s="80" t="s">
        <v>28</v>
      </c>
      <c r="BC8" s="78" t="s">
        <v>140</v>
      </c>
      <c r="BD8" s="79">
        <v>1271</v>
      </c>
      <c r="BE8" s="79">
        <v>1288</v>
      </c>
      <c r="BF8" s="79">
        <v>1300.5</v>
      </c>
      <c r="BG8" s="22"/>
      <c r="BH8" s="22"/>
      <c r="BI8" s="22"/>
      <c r="BJ8" s="22"/>
      <c r="BK8" s="22"/>
      <c r="BL8" s="22"/>
      <c r="BM8" s="22"/>
      <c r="BN8" s="22"/>
      <c r="BO8" s="22"/>
      <c r="BP8" s="22"/>
      <c r="BQ8" s="22"/>
      <c r="BR8" s="22"/>
      <c r="BS8" s="22"/>
      <c r="BT8" s="22"/>
      <c r="BU8" s="22"/>
      <c r="BV8" s="22"/>
      <c r="BW8" s="22"/>
    </row>
    <row r="9" spans="1:93" x14ac:dyDescent="0.3">
      <c r="A9" s="8"/>
      <c r="B9" t="s">
        <v>66</v>
      </c>
      <c r="C9" s="74">
        <v>11769</v>
      </c>
      <c r="D9" s="84">
        <v>99712</v>
      </c>
      <c r="E9" s="85">
        <v>0.1128180716</v>
      </c>
      <c r="F9" s="75">
        <v>0.1095359132</v>
      </c>
      <c r="G9" s="75">
        <v>0.11619857729999999</v>
      </c>
      <c r="H9" s="75">
        <v>1.7498612E-3</v>
      </c>
      <c r="I9" s="77">
        <v>0.1180299262</v>
      </c>
      <c r="J9" s="75">
        <v>0.1159166648</v>
      </c>
      <c r="K9" s="75">
        <v>0.1201817142</v>
      </c>
      <c r="L9" s="75">
        <v>0.95394959720000005</v>
      </c>
      <c r="M9" s="75">
        <v>0.92619682979999995</v>
      </c>
      <c r="N9" s="75">
        <v>0.98253395470000005</v>
      </c>
      <c r="O9" s="84">
        <v>11600</v>
      </c>
      <c r="P9" s="84">
        <v>104615</v>
      </c>
      <c r="Q9" s="85">
        <v>0.10202524809999999</v>
      </c>
      <c r="R9" s="75">
        <v>9.9079239E-2</v>
      </c>
      <c r="S9" s="75">
        <v>0.1050588534</v>
      </c>
      <c r="T9" s="75">
        <v>1.9482238000000002E-6</v>
      </c>
      <c r="U9" s="77">
        <v>0.1108827606</v>
      </c>
      <c r="V9" s="75">
        <v>0.1088831864</v>
      </c>
      <c r="W9" s="75">
        <v>0.11291905570000001</v>
      </c>
      <c r="X9" s="75">
        <v>0.93133122540000002</v>
      </c>
      <c r="Y9" s="75">
        <v>0.90443876229999998</v>
      </c>
      <c r="Z9" s="75">
        <v>0.95902330540000003</v>
      </c>
      <c r="AA9" s="84">
        <v>10921</v>
      </c>
      <c r="AB9" s="84">
        <v>121690</v>
      </c>
      <c r="AC9" s="85">
        <v>8.5942688200000006E-2</v>
      </c>
      <c r="AD9" s="75">
        <v>8.3450755200000004E-2</v>
      </c>
      <c r="AE9" s="75">
        <v>8.8509033099999995E-2</v>
      </c>
      <c r="AF9" s="75">
        <v>1.3967309999999999E-11</v>
      </c>
      <c r="AG9" s="77">
        <v>8.9744432599999993E-2</v>
      </c>
      <c r="AH9" s="75">
        <v>8.8076961999999995E-2</v>
      </c>
      <c r="AI9" s="75">
        <v>9.1443471600000006E-2</v>
      </c>
      <c r="AJ9" s="75">
        <v>0.9035189897</v>
      </c>
      <c r="AK9" s="75">
        <v>0.87732119630000005</v>
      </c>
      <c r="AL9" s="75">
        <v>0.93049907860000003</v>
      </c>
      <c r="AM9" s="75">
        <v>6.6025870000000001E-26</v>
      </c>
      <c r="AN9" s="75">
        <v>0.8423668634</v>
      </c>
      <c r="AO9" s="75">
        <v>0.8158842972</v>
      </c>
      <c r="AP9" s="75">
        <v>0.86970902009999995</v>
      </c>
      <c r="AQ9" s="75">
        <v>6.4500849999999997E-10</v>
      </c>
      <c r="AR9" s="75">
        <v>0.90433426689999996</v>
      </c>
      <c r="AS9" s="75">
        <v>0.87594470369999999</v>
      </c>
      <c r="AT9" s="75">
        <v>0.93364394220000002</v>
      </c>
      <c r="AU9" s="74">
        <v>1</v>
      </c>
      <c r="AV9" s="74">
        <v>2</v>
      </c>
      <c r="AW9" s="74">
        <v>3</v>
      </c>
      <c r="AX9" s="74" t="s">
        <v>105</v>
      </c>
      <c r="AY9" s="74" t="s">
        <v>106</v>
      </c>
      <c r="AZ9" s="74" t="s">
        <v>28</v>
      </c>
      <c r="BA9" s="74" t="s">
        <v>28</v>
      </c>
      <c r="BB9" s="74" t="s">
        <v>28</v>
      </c>
      <c r="BC9" s="86" t="s">
        <v>141</v>
      </c>
      <c r="BD9" s="87">
        <v>5884.5</v>
      </c>
      <c r="BE9" s="87">
        <v>5800</v>
      </c>
      <c r="BF9" s="87">
        <v>5460.5</v>
      </c>
    </row>
    <row r="10" spans="1:93" x14ac:dyDescent="0.3">
      <c r="A10" s="8"/>
      <c r="B10" t="s">
        <v>68</v>
      </c>
      <c r="C10" s="74">
        <v>1673</v>
      </c>
      <c r="D10" s="84">
        <v>16094</v>
      </c>
      <c r="E10" s="85">
        <v>0.1158837026</v>
      </c>
      <c r="F10" s="75">
        <v>0.109869675</v>
      </c>
      <c r="G10" s="75">
        <v>0.122226925</v>
      </c>
      <c r="H10" s="75">
        <v>0.45456170260000001</v>
      </c>
      <c r="I10" s="77">
        <v>0.1039517833</v>
      </c>
      <c r="J10" s="75">
        <v>9.9088066000000002E-2</v>
      </c>
      <c r="K10" s="75">
        <v>0.10905423509999999</v>
      </c>
      <c r="L10" s="75">
        <v>0.97987148570000004</v>
      </c>
      <c r="M10" s="75">
        <v>0.92901900159999995</v>
      </c>
      <c r="N10" s="75">
        <v>1.0335075244</v>
      </c>
      <c r="O10" s="84">
        <v>1727</v>
      </c>
      <c r="P10" s="84">
        <v>18033</v>
      </c>
      <c r="Q10" s="85">
        <v>0.1085295617</v>
      </c>
      <c r="R10" s="75">
        <v>0.1029853234</v>
      </c>
      <c r="S10" s="75">
        <v>0.11437227530000001</v>
      </c>
      <c r="T10" s="75">
        <v>0.72706122029999998</v>
      </c>
      <c r="U10" s="77">
        <v>9.5768868199999996E-2</v>
      </c>
      <c r="V10" s="75">
        <v>9.13569729E-2</v>
      </c>
      <c r="W10" s="75">
        <v>0.1003938268</v>
      </c>
      <c r="X10" s="75">
        <v>0.99070545379999997</v>
      </c>
      <c r="Y10" s="75">
        <v>0.94009521419999997</v>
      </c>
      <c r="Z10" s="75">
        <v>1.0440403071</v>
      </c>
      <c r="AA10" s="84">
        <v>1824</v>
      </c>
      <c r="AB10" s="84">
        <v>22087</v>
      </c>
      <c r="AC10" s="85">
        <v>9.8014855900000003E-2</v>
      </c>
      <c r="AD10" s="75">
        <v>9.3115884900000001E-2</v>
      </c>
      <c r="AE10" s="75">
        <v>0.1031715693</v>
      </c>
      <c r="AF10" s="75">
        <v>0.2517959709</v>
      </c>
      <c r="AG10" s="77">
        <v>8.2582514600000004E-2</v>
      </c>
      <c r="AH10" s="75">
        <v>7.8878296099999995E-2</v>
      </c>
      <c r="AI10" s="75">
        <v>8.6460687600000002E-2</v>
      </c>
      <c r="AJ10" s="75">
        <v>1.0304341812</v>
      </c>
      <c r="AK10" s="75">
        <v>0.9789310994</v>
      </c>
      <c r="AL10" s="75">
        <v>1.0846469199</v>
      </c>
      <c r="AM10" s="75">
        <v>3.4752335000000001E-3</v>
      </c>
      <c r="AN10" s="75">
        <v>0.90311666550000003</v>
      </c>
      <c r="AO10" s="75">
        <v>0.84345321289999997</v>
      </c>
      <c r="AP10" s="75">
        <v>0.96700053890000004</v>
      </c>
      <c r="AQ10" s="75">
        <v>6.5710962799999995E-2</v>
      </c>
      <c r="AR10" s="75">
        <v>0.93653860950000001</v>
      </c>
      <c r="AS10" s="75">
        <v>0.87337617580000004</v>
      </c>
      <c r="AT10" s="75">
        <v>1.0042689409000001</v>
      </c>
      <c r="AU10" s="74" t="s">
        <v>28</v>
      </c>
      <c r="AV10" s="74" t="s">
        <v>28</v>
      </c>
      <c r="AW10" s="74" t="s">
        <v>28</v>
      </c>
      <c r="AX10" s="74" t="s">
        <v>28</v>
      </c>
      <c r="AY10" s="74" t="s">
        <v>106</v>
      </c>
      <c r="AZ10" s="74" t="s">
        <v>28</v>
      </c>
      <c r="BA10" s="74" t="s">
        <v>28</v>
      </c>
      <c r="BB10" s="74" t="s">
        <v>28</v>
      </c>
      <c r="BC10" s="86" t="s">
        <v>132</v>
      </c>
      <c r="BD10" s="87">
        <v>836.5</v>
      </c>
      <c r="BE10" s="87">
        <v>863.5</v>
      </c>
      <c r="BF10" s="87">
        <v>912</v>
      </c>
    </row>
    <row r="11" spans="1:93" x14ac:dyDescent="0.3">
      <c r="A11" s="8"/>
      <c r="B11" t="s">
        <v>67</v>
      </c>
      <c r="C11" s="74">
        <v>4288</v>
      </c>
      <c r="D11" s="84">
        <v>29331</v>
      </c>
      <c r="E11" s="85">
        <v>0.13419688760000001</v>
      </c>
      <c r="F11" s="75">
        <v>0.1291907346</v>
      </c>
      <c r="G11" s="75">
        <v>0.13939702949999999</v>
      </c>
      <c r="H11" s="75">
        <v>7.2361969999999996E-11</v>
      </c>
      <c r="I11" s="77">
        <v>0.14619344719999999</v>
      </c>
      <c r="J11" s="75">
        <v>0.14188257260000001</v>
      </c>
      <c r="K11" s="75">
        <v>0.15063530089999999</v>
      </c>
      <c r="L11" s="75">
        <v>1.1347212822999999</v>
      </c>
      <c r="M11" s="75">
        <v>1.0923910282</v>
      </c>
      <c r="N11" s="75">
        <v>1.1786918376</v>
      </c>
      <c r="O11" s="84">
        <v>4315</v>
      </c>
      <c r="P11" s="84">
        <v>29008</v>
      </c>
      <c r="Q11" s="85">
        <v>0.1342354456</v>
      </c>
      <c r="R11" s="75">
        <v>0.12925673700000001</v>
      </c>
      <c r="S11" s="75">
        <v>0.13940592399999999</v>
      </c>
      <c r="T11" s="75">
        <v>5.6868899999999997E-26</v>
      </c>
      <c r="U11" s="77">
        <v>0.14875206839999999</v>
      </c>
      <c r="V11" s="75">
        <v>0.1443792871</v>
      </c>
      <c r="W11" s="75">
        <v>0.1532572871</v>
      </c>
      <c r="X11" s="75">
        <v>1.2253600397</v>
      </c>
      <c r="Y11" s="75">
        <v>1.1799122036</v>
      </c>
      <c r="Z11" s="75">
        <v>1.2725584348000001</v>
      </c>
      <c r="AA11" s="84">
        <v>3974</v>
      </c>
      <c r="AB11" s="84">
        <v>31862</v>
      </c>
      <c r="AC11" s="85">
        <v>0.11941582219999999</v>
      </c>
      <c r="AD11" s="75">
        <v>0.11489754269999999</v>
      </c>
      <c r="AE11" s="75">
        <v>0.1241117805</v>
      </c>
      <c r="AF11" s="75">
        <v>6.652758E-31</v>
      </c>
      <c r="AG11" s="77">
        <v>0.1247253782</v>
      </c>
      <c r="AH11" s="75">
        <v>0.120907209</v>
      </c>
      <c r="AI11" s="75">
        <v>0.12866412260000001</v>
      </c>
      <c r="AJ11" s="75">
        <v>1.2554234143</v>
      </c>
      <c r="AK11" s="75">
        <v>1.2079225567</v>
      </c>
      <c r="AL11" s="75">
        <v>1.3047922157</v>
      </c>
      <c r="AM11" s="75">
        <v>1.0958574E-6</v>
      </c>
      <c r="AN11" s="75">
        <v>0.88959977530000001</v>
      </c>
      <c r="AO11" s="75">
        <v>0.84871680110000003</v>
      </c>
      <c r="AP11" s="75">
        <v>0.93245209620000002</v>
      </c>
      <c r="AQ11" s="75">
        <v>0.99033184640000005</v>
      </c>
      <c r="AR11" s="75">
        <v>1.0002873241000001</v>
      </c>
      <c r="AS11" s="75">
        <v>0.95487044629999995</v>
      </c>
      <c r="AT11" s="75">
        <v>1.0478643826</v>
      </c>
      <c r="AU11" s="74">
        <v>1</v>
      </c>
      <c r="AV11" s="74">
        <v>2</v>
      </c>
      <c r="AW11" s="74">
        <v>3</v>
      </c>
      <c r="AX11" s="74" t="s">
        <v>28</v>
      </c>
      <c r="AY11" s="74" t="s">
        <v>106</v>
      </c>
      <c r="AZ11" s="74" t="s">
        <v>28</v>
      </c>
      <c r="BA11" s="74" t="s">
        <v>28</v>
      </c>
      <c r="BB11" s="74" t="s">
        <v>28</v>
      </c>
      <c r="BC11" s="86" t="s">
        <v>142</v>
      </c>
      <c r="BD11" s="87">
        <v>2144</v>
      </c>
      <c r="BE11" s="87">
        <v>2157.5</v>
      </c>
      <c r="BF11" s="87">
        <v>1987</v>
      </c>
      <c r="BQ11" s="24"/>
      <c r="CC11" s="4"/>
      <c r="CO11" s="4"/>
    </row>
    <row r="12" spans="1:93" x14ac:dyDescent="0.3">
      <c r="A12" s="8"/>
      <c r="B12" t="s">
        <v>69</v>
      </c>
      <c r="C12" s="74">
        <v>281</v>
      </c>
      <c r="D12" s="84">
        <v>2955</v>
      </c>
      <c r="E12" s="85">
        <v>0.1210316297</v>
      </c>
      <c r="F12" s="75">
        <v>0.1074282319</v>
      </c>
      <c r="G12" s="75">
        <v>0.1363575954</v>
      </c>
      <c r="H12" s="75">
        <v>0.70376599169999998</v>
      </c>
      <c r="I12" s="77">
        <v>9.50930626E-2</v>
      </c>
      <c r="J12" s="75">
        <v>8.4600008700000007E-2</v>
      </c>
      <c r="K12" s="75">
        <v>0.1068875842</v>
      </c>
      <c r="L12" s="75">
        <v>1.0234005310000001</v>
      </c>
      <c r="M12" s="75">
        <v>0.90837502449999996</v>
      </c>
      <c r="N12" s="75">
        <v>1.1529914612000001</v>
      </c>
      <c r="O12" s="84">
        <v>288</v>
      </c>
      <c r="P12" s="84">
        <v>3572</v>
      </c>
      <c r="Q12" s="85">
        <v>0.1086940517</v>
      </c>
      <c r="R12" s="75">
        <v>9.6616957200000006E-2</v>
      </c>
      <c r="S12" s="75">
        <v>0.1222807798</v>
      </c>
      <c r="T12" s="75">
        <v>0.89641811520000003</v>
      </c>
      <c r="U12" s="77">
        <v>8.0627099699999996E-2</v>
      </c>
      <c r="V12" s="75">
        <v>7.1832917499999996E-2</v>
      </c>
      <c r="W12" s="75">
        <v>9.0497914200000001E-2</v>
      </c>
      <c r="X12" s="75">
        <v>0.99220699059999995</v>
      </c>
      <c r="Y12" s="75">
        <v>0.88196197399999998</v>
      </c>
      <c r="Z12" s="75">
        <v>1.1162326055</v>
      </c>
      <c r="AA12" s="84">
        <v>349</v>
      </c>
      <c r="AB12" s="84">
        <v>4429</v>
      </c>
      <c r="AC12" s="85">
        <v>0.10497149829999999</v>
      </c>
      <c r="AD12" s="75">
        <v>9.4283620299999996E-2</v>
      </c>
      <c r="AE12" s="75">
        <v>0.1168709414</v>
      </c>
      <c r="AF12" s="75">
        <v>7.2054862600000005E-2</v>
      </c>
      <c r="AG12" s="77">
        <v>7.8798825899999994E-2</v>
      </c>
      <c r="AH12" s="75">
        <v>7.09505837E-2</v>
      </c>
      <c r="AI12" s="75">
        <v>8.7515206299999995E-2</v>
      </c>
      <c r="AJ12" s="75">
        <v>1.1035696476000001</v>
      </c>
      <c r="AK12" s="75">
        <v>0.9912075494</v>
      </c>
      <c r="AL12" s="75">
        <v>1.2286689786</v>
      </c>
      <c r="AM12" s="75">
        <v>0.66380553870000003</v>
      </c>
      <c r="AN12" s="75">
        <v>0.96575200500000002</v>
      </c>
      <c r="AO12" s="75">
        <v>0.82532050499999998</v>
      </c>
      <c r="AP12" s="75">
        <v>1.1300784719999999</v>
      </c>
      <c r="AQ12" s="75">
        <v>0.2027489006</v>
      </c>
      <c r="AR12" s="75">
        <v>0.89806319209999996</v>
      </c>
      <c r="AS12" s="75">
        <v>0.76113040740000004</v>
      </c>
      <c r="AT12" s="75">
        <v>1.0596311607</v>
      </c>
      <c r="AU12" s="74" t="s">
        <v>28</v>
      </c>
      <c r="AV12" s="74" t="s">
        <v>28</v>
      </c>
      <c r="AW12" s="74" t="s">
        <v>28</v>
      </c>
      <c r="AX12" s="74" t="s">
        <v>28</v>
      </c>
      <c r="AY12" s="74" t="s">
        <v>28</v>
      </c>
      <c r="AZ12" s="74" t="s">
        <v>28</v>
      </c>
      <c r="BA12" s="74" t="s">
        <v>28</v>
      </c>
      <c r="BB12" s="74" t="s">
        <v>28</v>
      </c>
      <c r="BC12" s="86" t="s">
        <v>28</v>
      </c>
      <c r="BD12" s="87">
        <v>140.5</v>
      </c>
      <c r="BE12" s="87">
        <v>144</v>
      </c>
      <c r="BF12" s="87">
        <v>174.5</v>
      </c>
      <c r="BQ12" s="24"/>
      <c r="CC12" s="4"/>
      <c r="CO12" s="4"/>
    </row>
    <row r="13" spans="1:93" s="3" customFormat="1" x14ac:dyDescent="0.3">
      <c r="A13" s="8" t="s">
        <v>29</v>
      </c>
      <c r="B13" s="3" t="s">
        <v>32</v>
      </c>
      <c r="C13" s="80">
        <v>20553</v>
      </c>
      <c r="D13" s="81">
        <v>168962</v>
      </c>
      <c r="E13" s="76">
        <v>0.1182641849</v>
      </c>
      <c r="F13" s="82">
        <v>0.1151504827</v>
      </c>
      <c r="G13" s="82">
        <v>0.12146208259999999</v>
      </c>
      <c r="H13" s="82" t="s">
        <v>28</v>
      </c>
      <c r="I13" s="83">
        <v>0.1216427362</v>
      </c>
      <c r="J13" s="82">
        <v>0.1199910355</v>
      </c>
      <c r="K13" s="82">
        <v>0.12331717289999999</v>
      </c>
      <c r="L13" s="82" t="s">
        <v>28</v>
      </c>
      <c r="M13" s="82" t="s">
        <v>28</v>
      </c>
      <c r="N13" s="82" t="s">
        <v>28</v>
      </c>
      <c r="O13" s="81">
        <v>20506</v>
      </c>
      <c r="P13" s="81">
        <v>178193</v>
      </c>
      <c r="Q13" s="76">
        <v>0.1095477584</v>
      </c>
      <c r="R13" s="82">
        <v>0.1066816367</v>
      </c>
      <c r="S13" s="82">
        <v>0.1124908816</v>
      </c>
      <c r="T13" s="82" t="s">
        <v>28</v>
      </c>
      <c r="U13" s="83">
        <v>0.1150774722</v>
      </c>
      <c r="V13" s="82">
        <v>0.11351313909999999</v>
      </c>
      <c r="W13" s="82">
        <v>0.1166633634</v>
      </c>
      <c r="X13" s="82" t="s">
        <v>28</v>
      </c>
      <c r="Y13" s="82" t="s">
        <v>28</v>
      </c>
      <c r="Z13" s="82" t="s">
        <v>28</v>
      </c>
      <c r="AA13" s="81">
        <v>19669</v>
      </c>
      <c r="AB13" s="81">
        <v>206781</v>
      </c>
      <c r="AC13" s="76">
        <v>9.5119957800000002E-2</v>
      </c>
      <c r="AD13" s="82">
        <v>9.3799886299999996E-2</v>
      </c>
      <c r="AE13" s="82">
        <v>9.6458607099999996E-2</v>
      </c>
      <c r="AF13" s="82" t="s">
        <v>28</v>
      </c>
      <c r="AG13" s="83">
        <v>9.5119957800000002E-2</v>
      </c>
      <c r="AH13" s="82">
        <v>9.3799886299999996E-2</v>
      </c>
      <c r="AI13" s="82">
        <v>9.6458607099999996E-2</v>
      </c>
      <c r="AJ13" s="82" t="s">
        <v>28</v>
      </c>
      <c r="AK13" s="82" t="s">
        <v>28</v>
      </c>
      <c r="AL13" s="82" t="s">
        <v>28</v>
      </c>
      <c r="AM13" s="82">
        <v>1.6223459999999999E-25</v>
      </c>
      <c r="AN13" s="82">
        <v>0.86829670660000002</v>
      </c>
      <c r="AO13" s="82">
        <v>0.84557927229999996</v>
      </c>
      <c r="AP13" s="82">
        <v>0.89162447020000002</v>
      </c>
      <c r="AQ13" s="82">
        <v>1.8935315000000002E-8</v>
      </c>
      <c r="AR13" s="82">
        <v>0.9262969888</v>
      </c>
      <c r="AS13" s="82">
        <v>0.90189810469999998</v>
      </c>
      <c r="AT13" s="82">
        <v>0.95135593149999997</v>
      </c>
      <c r="AU13" s="80" t="s">
        <v>28</v>
      </c>
      <c r="AV13" s="80" t="s">
        <v>28</v>
      </c>
      <c r="AW13" s="80" t="s">
        <v>28</v>
      </c>
      <c r="AX13" s="80" t="s">
        <v>105</v>
      </c>
      <c r="AY13" s="80" t="s">
        <v>106</v>
      </c>
      <c r="AZ13" s="80" t="s">
        <v>28</v>
      </c>
      <c r="BA13" s="80" t="s">
        <v>28</v>
      </c>
      <c r="BB13" s="80" t="s">
        <v>28</v>
      </c>
      <c r="BC13" s="78" t="s">
        <v>135</v>
      </c>
      <c r="BD13" s="79">
        <v>10276.5</v>
      </c>
      <c r="BE13" s="79">
        <v>10253</v>
      </c>
      <c r="BF13" s="79">
        <v>9834.5</v>
      </c>
      <c r="BG13" s="22"/>
      <c r="BH13" s="22"/>
      <c r="BI13" s="22"/>
      <c r="BJ13" s="22"/>
      <c r="BK13" s="22"/>
      <c r="BL13" s="22"/>
      <c r="BM13" s="22"/>
      <c r="BN13" s="22"/>
      <c r="BO13" s="22"/>
      <c r="BP13" s="22"/>
      <c r="BQ13" s="22"/>
      <c r="BR13" s="22"/>
      <c r="BS13" s="22"/>
      <c r="BT13" s="22"/>
      <c r="BU13" s="22"/>
      <c r="BV13" s="22"/>
      <c r="BW13" s="22"/>
    </row>
    <row r="14" spans="1:93" s="3" customFormat="1" x14ac:dyDescent="0.3">
      <c r="A14" s="8" t="s">
        <v>108</v>
      </c>
      <c r="B14" s="3" t="s">
        <v>81</v>
      </c>
      <c r="C14" s="80">
        <v>685</v>
      </c>
      <c r="D14" s="81">
        <v>6035</v>
      </c>
      <c r="E14" s="76">
        <v>0.1215922606</v>
      </c>
      <c r="F14" s="82">
        <v>0.1122930785</v>
      </c>
      <c r="G14" s="82">
        <v>0.131661524</v>
      </c>
      <c r="H14" s="82">
        <v>0.48462766639999999</v>
      </c>
      <c r="I14" s="83">
        <v>0.1135045568</v>
      </c>
      <c r="J14" s="82">
        <v>0.10531507900000001</v>
      </c>
      <c r="K14" s="82">
        <v>0.12233086210000001</v>
      </c>
      <c r="L14" s="82">
        <v>1.0287759457000001</v>
      </c>
      <c r="M14" s="82">
        <v>0.95009680240000005</v>
      </c>
      <c r="N14" s="82">
        <v>1.1139706436000001</v>
      </c>
      <c r="O14" s="81">
        <v>732</v>
      </c>
      <c r="P14" s="81">
        <v>7176</v>
      </c>
      <c r="Q14" s="76">
        <v>0.10672794920000001</v>
      </c>
      <c r="R14" s="82">
        <v>9.8811047299999996E-2</v>
      </c>
      <c r="S14" s="82">
        <v>0.11527916620000001</v>
      </c>
      <c r="T14" s="82">
        <v>0.50844092829999998</v>
      </c>
      <c r="U14" s="83">
        <v>0.102006689</v>
      </c>
      <c r="V14" s="82">
        <v>9.4878396599999998E-2</v>
      </c>
      <c r="W14" s="82">
        <v>0.1096705358</v>
      </c>
      <c r="X14" s="82">
        <v>0.97433150020000003</v>
      </c>
      <c r="Y14" s="82">
        <v>0.90205720840000003</v>
      </c>
      <c r="Z14" s="82">
        <v>1.0523965259000001</v>
      </c>
      <c r="AA14" s="81">
        <v>759</v>
      </c>
      <c r="AB14" s="81">
        <v>8923</v>
      </c>
      <c r="AC14" s="76">
        <v>9.4091660800000004E-2</v>
      </c>
      <c r="AD14" s="82">
        <v>8.7224848100000002E-2</v>
      </c>
      <c r="AE14" s="82">
        <v>0.1014990662</v>
      </c>
      <c r="AF14" s="82">
        <v>0.77861549470000002</v>
      </c>
      <c r="AG14" s="83">
        <v>8.5061078100000007E-2</v>
      </c>
      <c r="AH14" s="82">
        <v>7.9219888000000002E-2</v>
      </c>
      <c r="AI14" s="82">
        <v>9.1332961800000001E-2</v>
      </c>
      <c r="AJ14" s="82">
        <v>0.98918947170000004</v>
      </c>
      <c r="AK14" s="82">
        <v>0.91699838960000002</v>
      </c>
      <c r="AL14" s="82">
        <v>1.0670638268999999</v>
      </c>
      <c r="AM14" s="82">
        <v>1.7642469599999999E-2</v>
      </c>
      <c r="AN14" s="82">
        <v>0.8816028186</v>
      </c>
      <c r="AO14" s="82">
        <v>0.79446039059999995</v>
      </c>
      <c r="AP14" s="82">
        <v>0.97830368759999997</v>
      </c>
      <c r="AQ14" s="82">
        <v>1.6711608900000001E-2</v>
      </c>
      <c r="AR14" s="82">
        <v>0.8777528161</v>
      </c>
      <c r="AS14" s="82">
        <v>0.78884492799999995</v>
      </c>
      <c r="AT14" s="82">
        <v>0.97668119399999997</v>
      </c>
      <c r="AU14" s="80" t="s">
        <v>28</v>
      </c>
      <c r="AV14" s="80" t="s">
        <v>28</v>
      </c>
      <c r="AW14" s="80" t="s">
        <v>28</v>
      </c>
      <c r="AX14" s="80" t="s">
        <v>105</v>
      </c>
      <c r="AY14" s="80" t="s">
        <v>106</v>
      </c>
      <c r="AZ14" s="80" t="s">
        <v>28</v>
      </c>
      <c r="BA14" s="80" t="s">
        <v>28</v>
      </c>
      <c r="BB14" s="80" t="s">
        <v>28</v>
      </c>
      <c r="BC14" s="78" t="s">
        <v>135</v>
      </c>
      <c r="BD14" s="79">
        <v>342.5</v>
      </c>
      <c r="BE14" s="79">
        <v>366</v>
      </c>
      <c r="BF14" s="79">
        <v>379.5</v>
      </c>
      <c r="BG14" s="22"/>
      <c r="BH14" s="22"/>
      <c r="BI14" s="22"/>
      <c r="BJ14" s="22"/>
      <c r="BK14" s="22"/>
      <c r="BL14" s="22"/>
      <c r="BM14" s="22"/>
      <c r="BN14" s="22"/>
      <c r="BO14" s="22"/>
      <c r="BP14" s="22"/>
      <c r="BQ14" s="22"/>
      <c r="BR14" s="22"/>
      <c r="BS14" s="22"/>
      <c r="BT14" s="22"/>
      <c r="BU14" s="22"/>
      <c r="BV14" s="22"/>
      <c r="BW14" s="22"/>
    </row>
    <row r="15" spans="1:93" x14ac:dyDescent="0.3">
      <c r="A15" s="8"/>
      <c r="B15" t="s">
        <v>82</v>
      </c>
      <c r="C15" s="74">
        <v>413</v>
      </c>
      <c r="D15" s="84">
        <v>3740</v>
      </c>
      <c r="E15" s="85">
        <v>0.10938750699999999</v>
      </c>
      <c r="F15" s="75">
        <v>9.8960861600000005E-2</v>
      </c>
      <c r="G15" s="75">
        <v>0.12091271720000001</v>
      </c>
      <c r="H15" s="75">
        <v>0.1298891083</v>
      </c>
      <c r="I15" s="77">
        <v>0.1104278075</v>
      </c>
      <c r="J15" s="75">
        <v>0.1002752053</v>
      </c>
      <c r="K15" s="75">
        <v>0.12160833410000001</v>
      </c>
      <c r="L15" s="75">
        <v>0.92551314809999996</v>
      </c>
      <c r="M15" s="75">
        <v>0.8372946886</v>
      </c>
      <c r="N15" s="75">
        <v>1.0230264194000001</v>
      </c>
      <c r="O15" s="84">
        <v>422</v>
      </c>
      <c r="P15" s="84">
        <v>4075</v>
      </c>
      <c r="Q15" s="85">
        <v>0.1044047506</v>
      </c>
      <c r="R15" s="75">
        <v>9.45605796E-2</v>
      </c>
      <c r="S15" s="75">
        <v>0.1152737428</v>
      </c>
      <c r="T15" s="75">
        <v>0.34201897260000003</v>
      </c>
      <c r="U15" s="77">
        <v>0.1035582822</v>
      </c>
      <c r="V15" s="75">
        <v>9.4134537899999995E-2</v>
      </c>
      <c r="W15" s="75">
        <v>0.1139254311</v>
      </c>
      <c r="X15" s="75">
        <v>0.95312275749999997</v>
      </c>
      <c r="Y15" s="75">
        <v>0.86325420939999997</v>
      </c>
      <c r="Z15" s="75">
        <v>1.0523470153000001</v>
      </c>
      <c r="AA15" s="84">
        <v>392</v>
      </c>
      <c r="AB15" s="84">
        <v>4640</v>
      </c>
      <c r="AC15" s="85">
        <v>8.8737043700000004E-2</v>
      </c>
      <c r="AD15" s="75">
        <v>8.01018389E-2</v>
      </c>
      <c r="AE15" s="75">
        <v>9.8303148000000007E-2</v>
      </c>
      <c r="AF15" s="75">
        <v>0.183588325</v>
      </c>
      <c r="AG15" s="77">
        <v>8.4482758599999999E-2</v>
      </c>
      <c r="AH15" s="75">
        <v>7.6520168200000002E-2</v>
      </c>
      <c r="AI15" s="75">
        <v>9.3273925899999999E-2</v>
      </c>
      <c r="AJ15" s="75">
        <v>0.93289616269999998</v>
      </c>
      <c r="AK15" s="75">
        <v>0.84211390210000003</v>
      </c>
      <c r="AL15" s="75">
        <v>1.0334650078000001</v>
      </c>
      <c r="AM15" s="75">
        <v>2.22636815E-2</v>
      </c>
      <c r="AN15" s="75">
        <v>0.84993300770000002</v>
      </c>
      <c r="AO15" s="75">
        <v>0.739326865</v>
      </c>
      <c r="AP15" s="75">
        <v>0.97708625469999999</v>
      </c>
      <c r="AQ15" s="75">
        <v>0.50709688610000003</v>
      </c>
      <c r="AR15" s="75">
        <v>0.95444857869999999</v>
      </c>
      <c r="AS15" s="75">
        <v>0.83162933829999997</v>
      </c>
      <c r="AT15" s="75">
        <v>1.0954063876</v>
      </c>
      <c r="AU15" s="74" t="s">
        <v>28</v>
      </c>
      <c r="AV15" s="74" t="s">
        <v>28</v>
      </c>
      <c r="AW15" s="74" t="s">
        <v>28</v>
      </c>
      <c r="AX15" s="74" t="s">
        <v>28</v>
      </c>
      <c r="AY15" s="74" t="s">
        <v>106</v>
      </c>
      <c r="AZ15" s="74" t="s">
        <v>28</v>
      </c>
      <c r="BA15" s="74" t="s">
        <v>28</v>
      </c>
      <c r="BB15" s="74" t="s">
        <v>28</v>
      </c>
      <c r="BC15" s="86" t="s">
        <v>132</v>
      </c>
      <c r="BD15" s="87">
        <v>206.5</v>
      </c>
      <c r="BE15" s="87">
        <v>211</v>
      </c>
      <c r="BF15" s="87">
        <v>196</v>
      </c>
    </row>
    <row r="16" spans="1:93" x14ac:dyDescent="0.3">
      <c r="A16" s="8"/>
      <c r="B16" t="s">
        <v>83</v>
      </c>
      <c r="C16" s="74">
        <v>848</v>
      </c>
      <c r="D16" s="84">
        <v>6323</v>
      </c>
      <c r="E16" s="85">
        <v>0.1191223669</v>
      </c>
      <c r="F16" s="75">
        <v>0.1107803309</v>
      </c>
      <c r="G16" s="75">
        <v>0.12809257900000001</v>
      </c>
      <c r="H16" s="75">
        <v>0.83222047290000001</v>
      </c>
      <c r="I16" s="77">
        <v>0.1341135537</v>
      </c>
      <c r="J16" s="75">
        <v>0.1253840487</v>
      </c>
      <c r="K16" s="75">
        <v>0.14345082540000001</v>
      </c>
      <c r="L16" s="75">
        <v>1.0078785028999999</v>
      </c>
      <c r="M16" s="75">
        <v>0.9372976462</v>
      </c>
      <c r="N16" s="75">
        <v>1.0837742747000001</v>
      </c>
      <c r="O16" s="84">
        <v>847</v>
      </c>
      <c r="P16" s="84">
        <v>6694</v>
      </c>
      <c r="Q16" s="85">
        <v>0.1139497763</v>
      </c>
      <c r="R16" s="75">
        <v>0.1059859697</v>
      </c>
      <c r="S16" s="75">
        <v>0.122511985</v>
      </c>
      <c r="T16" s="75">
        <v>0.2856196325</v>
      </c>
      <c r="U16" s="77">
        <v>0.126531222</v>
      </c>
      <c r="V16" s="75">
        <v>0.11829055550000001</v>
      </c>
      <c r="W16" s="75">
        <v>0.13534597139999999</v>
      </c>
      <c r="X16" s="75">
        <v>1.0402603758</v>
      </c>
      <c r="Y16" s="75">
        <v>0.96755788570000001</v>
      </c>
      <c r="Z16" s="75">
        <v>1.1184257453999999</v>
      </c>
      <c r="AA16" s="84">
        <v>844</v>
      </c>
      <c r="AB16" s="84">
        <v>7442</v>
      </c>
      <c r="AC16" s="85">
        <v>0.108238116</v>
      </c>
      <c r="AD16" s="75">
        <v>0.1006784204</v>
      </c>
      <c r="AE16" s="75">
        <v>0.1163654506</v>
      </c>
      <c r="AF16" s="75">
        <v>4.6986549999999998E-4</v>
      </c>
      <c r="AG16" s="77">
        <v>0.1134103736</v>
      </c>
      <c r="AH16" s="75">
        <v>0.1060115576</v>
      </c>
      <c r="AI16" s="75">
        <v>0.1213255717</v>
      </c>
      <c r="AJ16" s="75">
        <v>1.1379117325000001</v>
      </c>
      <c r="AK16" s="75">
        <v>1.0584363441</v>
      </c>
      <c r="AL16" s="75">
        <v>1.2233547327000001</v>
      </c>
      <c r="AM16" s="75">
        <v>0.30464845880000002</v>
      </c>
      <c r="AN16" s="75">
        <v>0.94987563360000005</v>
      </c>
      <c r="AO16" s="75">
        <v>0.86104343549999995</v>
      </c>
      <c r="AP16" s="75">
        <v>1.0478724791</v>
      </c>
      <c r="AQ16" s="75">
        <v>0.3758691616</v>
      </c>
      <c r="AR16" s="75">
        <v>0.95657750389999996</v>
      </c>
      <c r="AS16" s="75">
        <v>0.8670573144</v>
      </c>
      <c r="AT16" s="75">
        <v>1.0553402939000001</v>
      </c>
      <c r="AU16" s="74" t="s">
        <v>28</v>
      </c>
      <c r="AV16" s="74" t="s">
        <v>28</v>
      </c>
      <c r="AW16" s="74">
        <v>3</v>
      </c>
      <c r="AX16" s="74" t="s">
        <v>28</v>
      </c>
      <c r="AY16" s="74" t="s">
        <v>28</v>
      </c>
      <c r="AZ16" s="74" t="s">
        <v>28</v>
      </c>
      <c r="BA16" s="74" t="s">
        <v>28</v>
      </c>
      <c r="BB16" s="74" t="s">
        <v>28</v>
      </c>
      <c r="BC16" s="86">
        <v>-3</v>
      </c>
      <c r="BD16" s="87">
        <v>424</v>
      </c>
      <c r="BE16" s="87">
        <v>423.5</v>
      </c>
      <c r="BF16" s="87">
        <v>422</v>
      </c>
    </row>
    <row r="17" spans="1:75" x14ac:dyDescent="0.3">
      <c r="A17" s="8"/>
      <c r="B17" t="s">
        <v>84</v>
      </c>
      <c r="C17" s="74">
        <v>596</v>
      </c>
      <c r="D17" s="84">
        <v>4772</v>
      </c>
      <c r="E17" s="85">
        <v>0.1278302647</v>
      </c>
      <c r="F17" s="75">
        <v>0.1174512965</v>
      </c>
      <c r="G17" s="75">
        <v>0.13912640430000001</v>
      </c>
      <c r="H17" s="75">
        <v>6.9583539299999997E-2</v>
      </c>
      <c r="I17" s="77">
        <v>0.12489522209999999</v>
      </c>
      <c r="J17" s="75">
        <v>0.1152601687</v>
      </c>
      <c r="K17" s="75">
        <v>0.13533570780000001</v>
      </c>
      <c r="L17" s="75">
        <v>1.0815548682</v>
      </c>
      <c r="M17" s="75">
        <v>0.9937397992</v>
      </c>
      <c r="N17" s="75">
        <v>1.1771300031</v>
      </c>
      <c r="O17" s="84">
        <v>575</v>
      </c>
      <c r="P17" s="84">
        <v>5020</v>
      </c>
      <c r="Q17" s="85">
        <v>0.1190051199</v>
      </c>
      <c r="R17" s="75">
        <v>0.1092022029</v>
      </c>
      <c r="S17" s="75">
        <v>0.1296880299</v>
      </c>
      <c r="T17" s="75">
        <v>5.8809353100000003E-2</v>
      </c>
      <c r="U17" s="77">
        <v>0.1145418327</v>
      </c>
      <c r="V17" s="75">
        <v>0.1055520249</v>
      </c>
      <c r="W17" s="75">
        <v>0.12429729740000001</v>
      </c>
      <c r="X17" s="75">
        <v>1.0864111779000001</v>
      </c>
      <c r="Y17" s="75">
        <v>0.99691924180000002</v>
      </c>
      <c r="Z17" s="75">
        <v>1.1839366701</v>
      </c>
      <c r="AA17" s="84">
        <v>606</v>
      </c>
      <c r="AB17" s="84">
        <v>5708</v>
      </c>
      <c r="AC17" s="85">
        <v>0.1183237508</v>
      </c>
      <c r="AD17" s="75">
        <v>0.108813693</v>
      </c>
      <c r="AE17" s="75">
        <v>0.1286649651</v>
      </c>
      <c r="AF17" s="75">
        <v>3.2875933999999998E-7</v>
      </c>
      <c r="AG17" s="77">
        <v>0.1061667835</v>
      </c>
      <c r="AH17" s="75">
        <v>9.8041728800000005E-2</v>
      </c>
      <c r="AI17" s="75">
        <v>0.11496518930000001</v>
      </c>
      <c r="AJ17" s="75">
        <v>1.2439424232</v>
      </c>
      <c r="AK17" s="75">
        <v>1.1439627968999999</v>
      </c>
      <c r="AL17" s="75">
        <v>1.3526600309000001</v>
      </c>
      <c r="AM17" s="75">
        <v>0.92300624939999998</v>
      </c>
      <c r="AN17" s="75">
        <v>0.99427445589999996</v>
      </c>
      <c r="AO17" s="75">
        <v>0.88498306049999997</v>
      </c>
      <c r="AP17" s="75">
        <v>1.1170628432</v>
      </c>
      <c r="AQ17" s="75">
        <v>0.2308703379</v>
      </c>
      <c r="AR17" s="75">
        <v>0.93096200799999995</v>
      </c>
      <c r="AS17" s="75">
        <v>0.82814959789999998</v>
      </c>
      <c r="AT17" s="75">
        <v>1.0465382856000001</v>
      </c>
      <c r="AU17" s="74" t="s">
        <v>28</v>
      </c>
      <c r="AV17" s="74" t="s">
        <v>28</v>
      </c>
      <c r="AW17" s="74">
        <v>3</v>
      </c>
      <c r="AX17" s="74" t="s">
        <v>28</v>
      </c>
      <c r="AY17" s="74" t="s">
        <v>28</v>
      </c>
      <c r="AZ17" s="74" t="s">
        <v>28</v>
      </c>
      <c r="BA17" s="74" t="s">
        <v>28</v>
      </c>
      <c r="BB17" s="74" t="s">
        <v>28</v>
      </c>
      <c r="BC17" s="86">
        <v>-3</v>
      </c>
      <c r="BD17" s="87">
        <v>298</v>
      </c>
      <c r="BE17" s="87">
        <v>287.5</v>
      </c>
      <c r="BF17" s="87">
        <v>303</v>
      </c>
    </row>
    <row r="18" spans="1:75" s="3" customFormat="1" x14ac:dyDescent="0.3">
      <c r="A18" s="8"/>
      <c r="B18" s="3" t="s">
        <v>45</v>
      </c>
      <c r="C18" s="80">
        <v>363</v>
      </c>
      <c r="D18" s="81">
        <v>5732</v>
      </c>
      <c r="E18" s="76">
        <v>7.6726719700000001E-2</v>
      </c>
      <c r="F18" s="82">
        <v>6.8992532100000004E-2</v>
      </c>
      <c r="G18" s="82">
        <v>8.5327923799999997E-2</v>
      </c>
      <c r="H18" s="82">
        <v>1.5887870000000001E-15</v>
      </c>
      <c r="I18" s="83">
        <v>6.3328681100000006E-2</v>
      </c>
      <c r="J18" s="82">
        <v>5.7137857100000002E-2</v>
      </c>
      <c r="K18" s="82">
        <v>7.0190273999999997E-2</v>
      </c>
      <c r="L18" s="82">
        <v>0.64917457099999998</v>
      </c>
      <c r="M18" s="82">
        <v>0.58373663789999997</v>
      </c>
      <c r="N18" s="82">
        <v>0.72194821480000004</v>
      </c>
      <c r="O18" s="81">
        <v>417</v>
      </c>
      <c r="P18" s="81">
        <v>6788</v>
      </c>
      <c r="Q18" s="76">
        <v>7.5077387499999995E-2</v>
      </c>
      <c r="R18" s="82">
        <v>6.7968026900000006E-2</v>
      </c>
      <c r="S18" s="82">
        <v>8.2930377299999997E-2</v>
      </c>
      <c r="T18" s="82">
        <v>9.8681050000000002E-14</v>
      </c>
      <c r="U18" s="83">
        <v>6.1431938700000001E-2</v>
      </c>
      <c r="V18" s="82">
        <v>5.5809830400000003E-2</v>
      </c>
      <c r="W18" s="82">
        <v>6.76204007E-2</v>
      </c>
      <c r="X18" s="82">
        <v>0.68538994880000004</v>
      </c>
      <c r="Y18" s="82">
        <v>0.6204877929</v>
      </c>
      <c r="Z18" s="82">
        <v>0.75708077939999996</v>
      </c>
      <c r="AA18" s="81">
        <v>551</v>
      </c>
      <c r="AB18" s="81">
        <v>8892</v>
      </c>
      <c r="AC18" s="76">
        <v>7.8902937800000003E-2</v>
      </c>
      <c r="AD18" s="82">
        <v>7.2294870400000003E-2</v>
      </c>
      <c r="AE18" s="82">
        <v>8.6115011500000005E-2</v>
      </c>
      <c r="AF18" s="82">
        <v>2.8068E-5</v>
      </c>
      <c r="AG18" s="83">
        <v>6.1965812000000002E-2</v>
      </c>
      <c r="AH18" s="82">
        <v>5.7001953600000002E-2</v>
      </c>
      <c r="AI18" s="82">
        <v>6.7361934299999995E-2</v>
      </c>
      <c r="AJ18" s="82">
        <v>0.82950980640000005</v>
      </c>
      <c r="AK18" s="82">
        <v>0.76003892390000005</v>
      </c>
      <c r="AL18" s="82">
        <v>0.90533063150000004</v>
      </c>
      <c r="AM18" s="82">
        <v>0.450905049</v>
      </c>
      <c r="AN18" s="82">
        <v>1.05095476</v>
      </c>
      <c r="AO18" s="82">
        <v>0.92357278710000001</v>
      </c>
      <c r="AP18" s="82">
        <v>1.1959056427999999</v>
      </c>
      <c r="AQ18" s="82">
        <v>0.76510796240000001</v>
      </c>
      <c r="AR18" s="82">
        <v>0.97850380950000004</v>
      </c>
      <c r="AS18" s="82">
        <v>0.84850358169999995</v>
      </c>
      <c r="AT18" s="82">
        <v>1.1284215244</v>
      </c>
      <c r="AU18" s="80">
        <v>1</v>
      </c>
      <c r="AV18" s="80">
        <v>2</v>
      </c>
      <c r="AW18" s="80">
        <v>3</v>
      </c>
      <c r="AX18" s="80" t="s">
        <v>28</v>
      </c>
      <c r="AY18" s="80" t="s">
        <v>28</v>
      </c>
      <c r="AZ18" s="80" t="s">
        <v>28</v>
      </c>
      <c r="BA18" s="80" t="s">
        <v>28</v>
      </c>
      <c r="BB18" s="80" t="s">
        <v>28</v>
      </c>
      <c r="BC18" s="78" t="s">
        <v>107</v>
      </c>
      <c r="BD18" s="79">
        <v>181.5</v>
      </c>
      <c r="BE18" s="79">
        <v>208.5</v>
      </c>
      <c r="BF18" s="79">
        <v>275.5</v>
      </c>
      <c r="BG18" s="22"/>
      <c r="BH18" s="22"/>
      <c r="BI18" s="22"/>
      <c r="BJ18" s="22"/>
      <c r="BK18" s="22"/>
      <c r="BL18" s="22"/>
      <c r="BM18" s="22"/>
      <c r="BN18" s="22"/>
      <c r="BO18" s="22"/>
      <c r="BP18" s="22"/>
      <c r="BQ18" s="22"/>
      <c r="BR18" s="22"/>
      <c r="BS18" s="22"/>
      <c r="BT18" s="22"/>
      <c r="BU18" s="22"/>
      <c r="BV18" s="22"/>
      <c r="BW18" s="22"/>
    </row>
    <row r="19" spans="1:75" x14ac:dyDescent="0.3">
      <c r="A19" s="8"/>
      <c r="B19" t="s">
        <v>46</v>
      </c>
      <c r="C19" s="74">
        <v>316</v>
      </c>
      <c r="D19" s="84">
        <v>3285</v>
      </c>
      <c r="E19" s="85">
        <v>0.1107883409</v>
      </c>
      <c r="F19" s="75">
        <v>9.8905447600000002E-2</v>
      </c>
      <c r="G19" s="75">
        <v>0.1240988923</v>
      </c>
      <c r="H19" s="75">
        <v>0.26383291530000003</v>
      </c>
      <c r="I19" s="77">
        <v>9.6194824999999998E-2</v>
      </c>
      <c r="J19" s="75">
        <v>8.6152499300000004E-2</v>
      </c>
      <c r="K19" s="75">
        <v>0.1074077296</v>
      </c>
      <c r="L19" s="75">
        <v>0.93736541780000004</v>
      </c>
      <c r="M19" s="75">
        <v>0.83682583749999995</v>
      </c>
      <c r="N19" s="75">
        <v>1.0499842226</v>
      </c>
      <c r="O19" s="84">
        <v>323</v>
      </c>
      <c r="P19" s="84">
        <v>3827</v>
      </c>
      <c r="Q19" s="85">
        <v>0.101036714</v>
      </c>
      <c r="R19" s="75">
        <v>9.0318079699999998E-2</v>
      </c>
      <c r="S19" s="75">
        <v>0.1130273985</v>
      </c>
      <c r="T19" s="75">
        <v>0.15789747630000001</v>
      </c>
      <c r="U19" s="77">
        <v>8.4400313599999999E-2</v>
      </c>
      <c r="V19" s="75">
        <v>7.5680142199999995E-2</v>
      </c>
      <c r="W19" s="75">
        <v>9.41252583E-2</v>
      </c>
      <c r="X19" s="75">
        <v>0.92237557179999996</v>
      </c>
      <c r="Y19" s="75">
        <v>0.82452394809999996</v>
      </c>
      <c r="Z19" s="75">
        <v>1.0318398845000001</v>
      </c>
      <c r="AA19" s="84">
        <v>320</v>
      </c>
      <c r="AB19" s="84">
        <v>4611</v>
      </c>
      <c r="AC19" s="85">
        <v>8.7207868699999996E-2</v>
      </c>
      <c r="AD19" s="75">
        <v>7.7917435399999999E-2</v>
      </c>
      <c r="AE19" s="75">
        <v>9.7606040599999999E-2</v>
      </c>
      <c r="AF19" s="75">
        <v>0.13077652810000001</v>
      </c>
      <c r="AG19" s="77">
        <v>6.9399262599999997E-2</v>
      </c>
      <c r="AH19" s="75">
        <v>6.2197258599999999E-2</v>
      </c>
      <c r="AI19" s="75">
        <v>7.7435207899999997E-2</v>
      </c>
      <c r="AJ19" s="75">
        <v>0.9168198837</v>
      </c>
      <c r="AK19" s="75">
        <v>0.81914917909999996</v>
      </c>
      <c r="AL19" s="75">
        <v>1.0261362893999999</v>
      </c>
      <c r="AM19" s="75">
        <v>6.4841010800000001E-2</v>
      </c>
      <c r="AN19" s="75">
        <v>0.86313049180000001</v>
      </c>
      <c r="AO19" s="75">
        <v>0.73827731259999996</v>
      </c>
      <c r="AP19" s="75">
        <v>1.0090981167999999</v>
      </c>
      <c r="AQ19" s="75">
        <v>0.24942168670000001</v>
      </c>
      <c r="AR19" s="75">
        <v>0.91197966500000005</v>
      </c>
      <c r="AS19" s="75">
        <v>0.77963463079999995</v>
      </c>
      <c r="AT19" s="75">
        <v>1.0667906179</v>
      </c>
      <c r="AU19" s="74" t="s">
        <v>28</v>
      </c>
      <c r="AV19" s="74" t="s">
        <v>28</v>
      </c>
      <c r="AW19" s="74" t="s">
        <v>28</v>
      </c>
      <c r="AX19" s="74" t="s">
        <v>28</v>
      </c>
      <c r="AY19" s="74" t="s">
        <v>28</v>
      </c>
      <c r="AZ19" s="74" t="s">
        <v>28</v>
      </c>
      <c r="BA19" s="74" t="s">
        <v>28</v>
      </c>
      <c r="BB19" s="74" t="s">
        <v>28</v>
      </c>
      <c r="BC19" s="86" t="s">
        <v>28</v>
      </c>
      <c r="BD19" s="87">
        <v>158</v>
      </c>
      <c r="BE19" s="87">
        <v>161.5</v>
      </c>
      <c r="BF19" s="87">
        <v>160</v>
      </c>
    </row>
    <row r="20" spans="1:75" x14ac:dyDescent="0.3">
      <c r="A20" s="8"/>
      <c r="B20" t="s">
        <v>47</v>
      </c>
      <c r="C20" s="74">
        <v>291</v>
      </c>
      <c r="D20" s="84">
        <v>2933</v>
      </c>
      <c r="E20" s="85">
        <v>0.1082603822</v>
      </c>
      <c r="F20" s="75">
        <v>9.6213436599999994E-2</v>
      </c>
      <c r="G20" s="75">
        <v>0.1218157336</v>
      </c>
      <c r="H20" s="75">
        <v>0.14480701200000001</v>
      </c>
      <c r="I20" s="77">
        <v>9.9215819999999996E-2</v>
      </c>
      <c r="J20" s="75">
        <v>8.8446898400000001E-2</v>
      </c>
      <c r="K20" s="75">
        <v>0.1112959201</v>
      </c>
      <c r="L20" s="75">
        <v>0.91597669559999995</v>
      </c>
      <c r="M20" s="75">
        <v>0.814049091</v>
      </c>
      <c r="N20" s="75">
        <v>1.0306667202999999</v>
      </c>
      <c r="O20" s="84">
        <v>335</v>
      </c>
      <c r="P20" s="84">
        <v>3028</v>
      </c>
      <c r="Q20" s="85">
        <v>0.1234254312</v>
      </c>
      <c r="R20" s="75">
        <v>0.1105437453</v>
      </c>
      <c r="S20" s="75">
        <v>0.13780822270000001</v>
      </c>
      <c r="T20" s="75">
        <v>3.3820001099999997E-2</v>
      </c>
      <c r="U20" s="77">
        <v>0.1106340819</v>
      </c>
      <c r="V20" s="75">
        <v>9.9399186E-2</v>
      </c>
      <c r="W20" s="75">
        <v>0.1231388361</v>
      </c>
      <c r="X20" s="75">
        <v>1.1267646992</v>
      </c>
      <c r="Y20" s="75">
        <v>1.0091663339000001</v>
      </c>
      <c r="Z20" s="75">
        <v>1.2580668268999999</v>
      </c>
      <c r="AA20" s="84">
        <v>332</v>
      </c>
      <c r="AB20" s="84">
        <v>3633</v>
      </c>
      <c r="AC20" s="85">
        <v>0.107123017</v>
      </c>
      <c r="AD20" s="75">
        <v>9.5899207400000006E-2</v>
      </c>
      <c r="AE20" s="75">
        <v>0.119660434</v>
      </c>
      <c r="AF20" s="75">
        <v>3.5339659299999999E-2</v>
      </c>
      <c r="AG20" s="77">
        <v>9.1384530699999994E-2</v>
      </c>
      <c r="AH20" s="75">
        <v>8.2064803199999994E-2</v>
      </c>
      <c r="AI20" s="75">
        <v>0.1017626574</v>
      </c>
      <c r="AJ20" s="75">
        <v>1.1261886511999999</v>
      </c>
      <c r="AK20" s="75">
        <v>1.0081922823</v>
      </c>
      <c r="AL20" s="75">
        <v>1.2579950276</v>
      </c>
      <c r="AM20" s="75">
        <v>7.0401603500000007E-2</v>
      </c>
      <c r="AN20" s="75">
        <v>0.86791689480000001</v>
      </c>
      <c r="AO20" s="75">
        <v>0.74444720499999995</v>
      </c>
      <c r="AP20" s="75">
        <v>1.0118645502000001</v>
      </c>
      <c r="AQ20" s="75">
        <v>0.1055386224</v>
      </c>
      <c r="AR20" s="75">
        <v>1.1400793964</v>
      </c>
      <c r="AS20" s="75">
        <v>0.97272774230000003</v>
      </c>
      <c r="AT20" s="75">
        <v>1.3362228438999999</v>
      </c>
      <c r="AU20" s="74" t="s">
        <v>28</v>
      </c>
      <c r="AV20" s="74" t="s">
        <v>28</v>
      </c>
      <c r="AW20" s="74" t="s">
        <v>28</v>
      </c>
      <c r="AX20" s="74" t="s">
        <v>28</v>
      </c>
      <c r="AY20" s="74" t="s">
        <v>28</v>
      </c>
      <c r="AZ20" s="74" t="s">
        <v>28</v>
      </c>
      <c r="BA20" s="74" t="s">
        <v>28</v>
      </c>
      <c r="BB20" s="74" t="s">
        <v>28</v>
      </c>
      <c r="BC20" s="86" t="s">
        <v>28</v>
      </c>
      <c r="BD20" s="87">
        <v>145.5</v>
      </c>
      <c r="BE20" s="87">
        <v>167.5</v>
      </c>
      <c r="BF20" s="87">
        <v>166</v>
      </c>
    </row>
    <row r="21" spans="1:75" x14ac:dyDescent="0.3">
      <c r="A21" s="8"/>
      <c r="B21" t="s">
        <v>48</v>
      </c>
      <c r="C21" s="74">
        <v>514</v>
      </c>
      <c r="D21" s="84">
        <v>2008</v>
      </c>
      <c r="E21" s="85">
        <v>0.2252523183</v>
      </c>
      <c r="F21" s="75">
        <v>0.20571589160000001</v>
      </c>
      <c r="G21" s="75">
        <v>0.2466440805</v>
      </c>
      <c r="H21" s="75">
        <v>4.0282830000000002E-44</v>
      </c>
      <c r="I21" s="77">
        <v>0.25597609560000001</v>
      </c>
      <c r="J21" s="75">
        <v>0.23477644380000001</v>
      </c>
      <c r="K21" s="75">
        <v>0.27909001630000002</v>
      </c>
      <c r="L21" s="75">
        <v>1.9058299073</v>
      </c>
      <c r="M21" s="75">
        <v>1.7405347989</v>
      </c>
      <c r="N21" s="75">
        <v>2.0868227616000001</v>
      </c>
      <c r="O21" s="84">
        <v>456</v>
      </c>
      <c r="P21" s="84">
        <v>2249</v>
      </c>
      <c r="Q21" s="85">
        <v>0.17733346229999999</v>
      </c>
      <c r="R21" s="75">
        <v>0.1611652036</v>
      </c>
      <c r="S21" s="75">
        <v>0.19512373729999999</v>
      </c>
      <c r="T21" s="75">
        <v>5.2693019999999997E-23</v>
      </c>
      <c r="U21" s="77">
        <v>0.20275678080000001</v>
      </c>
      <c r="V21" s="75">
        <v>0.1849755055</v>
      </c>
      <c r="W21" s="75">
        <v>0.2222473297</v>
      </c>
      <c r="X21" s="75">
        <v>1.6188972023999999</v>
      </c>
      <c r="Y21" s="75">
        <v>1.4712953429</v>
      </c>
      <c r="Z21" s="75">
        <v>1.7813066318999999</v>
      </c>
      <c r="AA21" s="84">
        <v>396</v>
      </c>
      <c r="AB21" s="84">
        <v>2552</v>
      </c>
      <c r="AC21" s="85">
        <v>0.14281066689999999</v>
      </c>
      <c r="AD21" s="75">
        <v>0.12894942710000001</v>
      </c>
      <c r="AE21" s="75">
        <v>0.15816190150000001</v>
      </c>
      <c r="AF21" s="75">
        <v>6.1351129999999999E-15</v>
      </c>
      <c r="AG21" s="77">
        <v>0.15517241379999999</v>
      </c>
      <c r="AH21" s="75">
        <v>0.14061771249999999</v>
      </c>
      <c r="AI21" s="75">
        <v>0.17123360609999999</v>
      </c>
      <c r="AJ21" s="75">
        <v>1.5013743714000001</v>
      </c>
      <c r="AK21" s="75">
        <v>1.3556505910000001</v>
      </c>
      <c r="AL21" s="75">
        <v>1.6627625275</v>
      </c>
      <c r="AM21" s="75">
        <v>1.9193935999999999E-3</v>
      </c>
      <c r="AN21" s="75">
        <v>0.80532272390000004</v>
      </c>
      <c r="AO21" s="75">
        <v>0.70237063079999995</v>
      </c>
      <c r="AP21" s="75">
        <v>0.92336533040000002</v>
      </c>
      <c r="AQ21" s="75">
        <v>2.6291969999999999E-4</v>
      </c>
      <c r="AR21" s="75">
        <v>0.78726586970000001</v>
      </c>
      <c r="AS21" s="75">
        <v>0.69235832259999996</v>
      </c>
      <c r="AT21" s="75">
        <v>0.89518321570000003</v>
      </c>
      <c r="AU21" s="74">
        <v>1</v>
      </c>
      <c r="AV21" s="74">
        <v>2</v>
      </c>
      <c r="AW21" s="74">
        <v>3</v>
      </c>
      <c r="AX21" s="74" t="s">
        <v>105</v>
      </c>
      <c r="AY21" s="74" t="s">
        <v>106</v>
      </c>
      <c r="AZ21" s="74" t="s">
        <v>28</v>
      </c>
      <c r="BA21" s="74" t="s">
        <v>28</v>
      </c>
      <c r="BB21" s="74" t="s">
        <v>28</v>
      </c>
      <c r="BC21" s="86" t="s">
        <v>141</v>
      </c>
      <c r="BD21" s="87">
        <v>257</v>
      </c>
      <c r="BE21" s="87">
        <v>228</v>
      </c>
      <c r="BF21" s="87">
        <v>198</v>
      </c>
    </row>
    <row r="22" spans="1:75" x14ac:dyDescent="0.3">
      <c r="A22" s="8"/>
      <c r="B22" t="s">
        <v>49</v>
      </c>
      <c r="C22" s="74"/>
      <c r="D22" s="84"/>
      <c r="E22" s="85"/>
      <c r="F22" s="75"/>
      <c r="G22" s="75"/>
      <c r="H22" s="75"/>
      <c r="I22" s="77"/>
      <c r="J22" s="75"/>
      <c r="K22" s="75"/>
      <c r="L22" s="75"/>
      <c r="M22" s="75"/>
      <c r="N22" s="75"/>
      <c r="O22" s="84"/>
      <c r="P22" s="84"/>
      <c r="Q22" s="85"/>
      <c r="R22" s="75"/>
      <c r="S22" s="75"/>
      <c r="T22" s="75"/>
      <c r="U22" s="77"/>
      <c r="V22" s="75"/>
      <c r="W22" s="75"/>
      <c r="X22" s="75"/>
      <c r="Y22" s="75"/>
      <c r="Z22" s="75"/>
      <c r="AA22" s="84">
        <v>215</v>
      </c>
      <c r="AB22" s="84">
        <v>2304</v>
      </c>
      <c r="AC22" s="85">
        <v>9.8133931300000005E-2</v>
      </c>
      <c r="AD22" s="75">
        <v>8.5646361500000004E-2</v>
      </c>
      <c r="AE22" s="75">
        <v>0.11244223690000001</v>
      </c>
      <c r="AF22" s="75">
        <v>0.6532828879</v>
      </c>
      <c r="AG22" s="77">
        <v>9.33159722E-2</v>
      </c>
      <c r="AH22" s="75">
        <v>8.1640286800000003E-2</v>
      </c>
      <c r="AI22" s="75">
        <v>0.1066614415</v>
      </c>
      <c r="AJ22" s="75">
        <v>1.0316860259</v>
      </c>
      <c r="AK22" s="75">
        <v>0.90040369480000004</v>
      </c>
      <c r="AL22" s="75">
        <v>1.1821098271999999</v>
      </c>
      <c r="AM22" s="75">
        <v>0.81687134400000005</v>
      </c>
      <c r="AN22" s="75">
        <v>0.97718287429999995</v>
      </c>
      <c r="AO22" s="75">
        <v>0.80377345150000001</v>
      </c>
      <c r="AP22" s="75">
        <v>1.1880043660999999</v>
      </c>
      <c r="AQ22" s="75">
        <v>0.90317714010000005</v>
      </c>
      <c r="AR22" s="75">
        <v>0.98751561669999999</v>
      </c>
      <c r="AS22" s="75">
        <v>0.80656307729999999</v>
      </c>
      <c r="AT22" s="75">
        <v>1.2090648838</v>
      </c>
      <c r="AU22" s="74" t="s">
        <v>28</v>
      </c>
      <c r="AV22" s="74" t="s">
        <v>28</v>
      </c>
      <c r="AW22" s="74" t="s">
        <v>28</v>
      </c>
      <c r="AX22" s="74" t="s">
        <v>28</v>
      </c>
      <c r="AY22" s="74" t="s">
        <v>28</v>
      </c>
      <c r="AZ22" s="74" t="s">
        <v>129</v>
      </c>
      <c r="BA22" s="74" t="s">
        <v>129</v>
      </c>
      <c r="BB22" s="74" t="s">
        <v>28</v>
      </c>
      <c r="BC22" s="86" t="s">
        <v>130</v>
      </c>
      <c r="BD22" s="87"/>
      <c r="BE22" s="87"/>
      <c r="BF22" s="87">
        <v>107.5</v>
      </c>
    </row>
    <row r="23" spans="1:75" x14ac:dyDescent="0.3">
      <c r="A23" s="8"/>
      <c r="B23" t="s">
        <v>50</v>
      </c>
      <c r="C23" s="74" t="s">
        <v>28</v>
      </c>
      <c r="D23" s="84" t="s">
        <v>28</v>
      </c>
      <c r="E23" s="85" t="s">
        <v>28</v>
      </c>
      <c r="F23" s="75" t="s">
        <v>28</v>
      </c>
      <c r="G23" s="75" t="s">
        <v>28</v>
      </c>
      <c r="H23" s="75" t="s">
        <v>28</v>
      </c>
      <c r="I23" s="77" t="s">
        <v>28</v>
      </c>
      <c r="J23" s="75" t="s">
        <v>28</v>
      </c>
      <c r="K23" s="75" t="s">
        <v>28</v>
      </c>
      <c r="L23" s="75" t="s">
        <v>28</v>
      </c>
      <c r="M23" s="75" t="s">
        <v>28</v>
      </c>
      <c r="N23" s="75" t="s">
        <v>28</v>
      </c>
      <c r="O23" s="84" t="s">
        <v>28</v>
      </c>
      <c r="P23" s="84" t="s">
        <v>28</v>
      </c>
      <c r="Q23" s="85" t="s">
        <v>28</v>
      </c>
      <c r="R23" s="75" t="s">
        <v>28</v>
      </c>
      <c r="S23" s="75" t="s">
        <v>28</v>
      </c>
      <c r="T23" s="75" t="s">
        <v>28</v>
      </c>
      <c r="U23" s="77" t="s">
        <v>28</v>
      </c>
      <c r="V23" s="75" t="s">
        <v>28</v>
      </c>
      <c r="W23" s="75" t="s">
        <v>28</v>
      </c>
      <c r="X23" s="75" t="s">
        <v>28</v>
      </c>
      <c r="Y23" s="75" t="s">
        <v>28</v>
      </c>
      <c r="Z23" s="75" t="s">
        <v>28</v>
      </c>
      <c r="AA23" s="84">
        <v>10</v>
      </c>
      <c r="AB23" s="84">
        <v>95</v>
      </c>
      <c r="AC23" s="85">
        <v>0.1410682489</v>
      </c>
      <c r="AD23" s="75">
        <v>7.5831794999999994E-2</v>
      </c>
      <c r="AE23" s="75">
        <v>0.26242621379999997</v>
      </c>
      <c r="AF23" s="75">
        <v>0.2133523886</v>
      </c>
      <c r="AG23" s="77">
        <v>0.1052631579</v>
      </c>
      <c r="AH23" s="75">
        <v>5.6637337900000001E-2</v>
      </c>
      <c r="AI23" s="75">
        <v>0.1956365327</v>
      </c>
      <c r="AJ23" s="75">
        <v>1.4830562598999999</v>
      </c>
      <c r="AK23" s="75">
        <v>0.79722275679999999</v>
      </c>
      <c r="AL23" s="75">
        <v>2.7588974993000002</v>
      </c>
      <c r="AM23" s="75">
        <v>4.7151973799999997E-2</v>
      </c>
      <c r="AN23" s="75">
        <v>4.6551616607000001</v>
      </c>
      <c r="AO23" s="75">
        <v>1.0195346543999999</v>
      </c>
      <c r="AP23" s="75">
        <v>21.255314855999998</v>
      </c>
      <c r="AQ23" s="75">
        <v>0.56826420580000003</v>
      </c>
      <c r="AR23" s="75">
        <v>0.59392978210000003</v>
      </c>
      <c r="AS23" s="75">
        <v>9.9208094900000002E-2</v>
      </c>
      <c r="AT23" s="75">
        <v>3.5556834979</v>
      </c>
      <c r="AU23" s="74" t="s">
        <v>28</v>
      </c>
      <c r="AV23" s="74" t="s">
        <v>28</v>
      </c>
      <c r="AW23" s="74" t="s">
        <v>28</v>
      </c>
      <c r="AX23" s="74" t="s">
        <v>28</v>
      </c>
      <c r="AY23" s="74" t="s">
        <v>28</v>
      </c>
      <c r="AZ23" s="74" t="s">
        <v>129</v>
      </c>
      <c r="BA23" s="74" t="s">
        <v>129</v>
      </c>
      <c r="BB23" s="74" t="s">
        <v>28</v>
      </c>
      <c r="BC23" s="86" t="s">
        <v>130</v>
      </c>
      <c r="BD23" s="87" t="s">
        <v>28</v>
      </c>
      <c r="BE23" s="87" t="s">
        <v>28</v>
      </c>
      <c r="BF23" s="87">
        <v>5</v>
      </c>
    </row>
    <row r="24" spans="1:75" s="3" customFormat="1" x14ac:dyDescent="0.3">
      <c r="A24" s="8"/>
      <c r="B24" s="3" t="s">
        <v>78</v>
      </c>
      <c r="C24" s="80">
        <v>2032</v>
      </c>
      <c r="D24" s="81">
        <v>14012</v>
      </c>
      <c r="E24" s="76">
        <v>0.13324782490000001</v>
      </c>
      <c r="F24" s="82">
        <v>0.1266098517</v>
      </c>
      <c r="G24" s="82">
        <v>0.1402338176</v>
      </c>
      <c r="H24" s="82">
        <v>4.2441179999999998E-6</v>
      </c>
      <c r="I24" s="83">
        <v>0.14501855550000001</v>
      </c>
      <c r="J24" s="82">
        <v>0.13884830879999999</v>
      </c>
      <c r="K24" s="82">
        <v>0.15146300039999999</v>
      </c>
      <c r="L24" s="82">
        <v>1.1273921251000001</v>
      </c>
      <c r="M24" s="82">
        <v>1.0712291162000001</v>
      </c>
      <c r="N24" s="82">
        <v>1.1864996800000001</v>
      </c>
      <c r="O24" s="81">
        <v>2031</v>
      </c>
      <c r="P24" s="81">
        <v>13418</v>
      </c>
      <c r="Q24" s="76">
        <v>0.13572129190000001</v>
      </c>
      <c r="R24" s="82">
        <v>0.12898132339999999</v>
      </c>
      <c r="S24" s="82">
        <v>0.14281346010000001</v>
      </c>
      <c r="T24" s="82">
        <v>1.628178E-16</v>
      </c>
      <c r="U24" s="83">
        <v>0.15136383959999999</v>
      </c>
      <c r="V24" s="82">
        <v>0.1449220628</v>
      </c>
      <c r="W24" s="82">
        <v>0.15809195309999999</v>
      </c>
      <c r="X24" s="82">
        <v>1.2390149998</v>
      </c>
      <c r="Y24" s="82">
        <v>1.1774850661</v>
      </c>
      <c r="Z24" s="82">
        <v>1.3037602037</v>
      </c>
      <c r="AA24" s="81">
        <v>1840</v>
      </c>
      <c r="AB24" s="81">
        <v>14621</v>
      </c>
      <c r="AC24" s="76">
        <v>0.1213807232</v>
      </c>
      <c r="AD24" s="82">
        <v>0.1151683616</v>
      </c>
      <c r="AE24" s="82">
        <v>0.1279281894</v>
      </c>
      <c r="AF24" s="82">
        <v>9.4554200000000003E-20</v>
      </c>
      <c r="AG24" s="83">
        <v>0.1258463853</v>
      </c>
      <c r="AH24" s="82">
        <v>0.1202256151</v>
      </c>
      <c r="AI24" s="82">
        <v>0.13172993699999999</v>
      </c>
      <c r="AJ24" s="82">
        <v>1.2760804987000001</v>
      </c>
      <c r="AK24" s="82">
        <v>1.2107696872</v>
      </c>
      <c r="AL24" s="82">
        <v>1.3449142776</v>
      </c>
      <c r="AM24" s="82">
        <v>1.1186497E-3</v>
      </c>
      <c r="AN24" s="82">
        <v>0.89433810660000002</v>
      </c>
      <c r="AO24" s="82">
        <v>0.83624495889999995</v>
      </c>
      <c r="AP24" s="82">
        <v>0.95646693049999998</v>
      </c>
      <c r="AQ24" s="82">
        <v>0.58431094679999995</v>
      </c>
      <c r="AR24" s="82">
        <v>1.0185629067999999</v>
      </c>
      <c r="AS24" s="82">
        <v>0.95361178400000002</v>
      </c>
      <c r="AT24" s="82">
        <v>1.0879378931000001</v>
      </c>
      <c r="AU24" s="80">
        <v>1</v>
      </c>
      <c r="AV24" s="80">
        <v>2</v>
      </c>
      <c r="AW24" s="80">
        <v>3</v>
      </c>
      <c r="AX24" s="80" t="s">
        <v>28</v>
      </c>
      <c r="AY24" s="80" t="s">
        <v>106</v>
      </c>
      <c r="AZ24" s="80" t="s">
        <v>28</v>
      </c>
      <c r="BA24" s="80" t="s">
        <v>28</v>
      </c>
      <c r="BB24" s="80" t="s">
        <v>28</v>
      </c>
      <c r="BC24" s="78" t="s">
        <v>142</v>
      </c>
      <c r="BD24" s="79">
        <v>1016</v>
      </c>
      <c r="BE24" s="79">
        <v>1015.5</v>
      </c>
      <c r="BF24" s="79">
        <v>920</v>
      </c>
      <c r="BG24" s="22"/>
      <c r="BH24" s="22"/>
      <c r="BI24" s="22"/>
      <c r="BJ24" s="22"/>
      <c r="BK24" s="22"/>
      <c r="BL24" s="22"/>
      <c r="BM24" s="22"/>
      <c r="BN24" s="22"/>
      <c r="BO24" s="22"/>
      <c r="BP24" s="22"/>
      <c r="BQ24" s="22"/>
      <c r="BR24" s="22"/>
      <c r="BS24" s="22"/>
      <c r="BT24" s="22"/>
      <c r="BU24" s="22"/>
      <c r="BV24" s="22"/>
      <c r="BW24" s="22"/>
    </row>
    <row r="25" spans="1:75" x14ac:dyDescent="0.3">
      <c r="A25" s="8"/>
      <c r="B25" t="s">
        <v>79</v>
      </c>
      <c r="C25" s="74">
        <v>1173</v>
      </c>
      <c r="D25" s="84">
        <v>7219</v>
      </c>
      <c r="E25" s="85">
        <v>0.1448685244</v>
      </c>
      <c r="F25" s="75">
        <v>0.13598177359999999</v>
      </c>
      <c r="G25" s="75">
        <v>0.15433604670000001</v>
      </c>
      <c r="H25" s="75">
        <v>2.9548410000000001E-10</v>
      </c>
      <c r="I25" s="77">
        <v>0.16248787919999999</v>
      </c>
      <c r="J25" s="75">
        <v>0.15345028820000001</v>
      </c>
      <c r="K25" s="75">
        <v>0.1720577472</v>
      </c>
      <c r="L25" s="75">
        <v>1.2257133173999999</v>
      </c>
      <c r="M25" s="75">
        <v>1.1505237008</v>
      </c>
      <c r="N25" s="75">
        <v>1.3058167646000001</v>
      </c>
      <c r="O25" s="84">
        <v>1169</v>
      </c>
      <c r="P25" s="84">
        <v>7581</v>
      </c>
      <c r="Q25" s="85">
        <v>0.13763509439999999</v>
      </c>
      <c r="R25" s="75">
        <v>0.12920003839999999</v>
      </c>
      <c r="S25" s="75">
        <v>0.14662084810000001</v>
      </c>
      <c r="T25" s="75">
        <v>1.4867150000000001E-12</v>
      </c>
      <c r="U25" s="77">
        <v>0.15420129269999999</v>
      </c>
      <c r="V25" s="75">
        <v>0.14561035759999999</v>
      </c>
      <c r="W25" s="75">
        <v>0.16329908849999999</v>
      </c>
      <c r="X25" s="75">
        <v>1.2564863185999999</v>
      </c>
      <c r="Y25" s="75">
        <v>1.1794817402</v>
      </c>
      <c r="Z25" s="75">
        <v>1.3385182788000001</v>
      </c>
      <c r="AA25" s="84">
        <v>1080</v>
      </c>
      <c r="AB25" s="84">
        <v>8576</v>
      </c>
      <c r="AC25" s="85">
        <v>0.1183241456</v>
      </c>
      <c r="AD25" s="75">
        <v>0.1108619963</v>
      </c>
      <c r="AE25" s="75">
        <v>0.12628857399999999</v>
      </c>
      <c r="AF25" s="75">
        <v>5.1058870000000003E-11</v>
      </c>
      <c r="AG25" s="77">
        <v>0.1259328358</v>
      </c>
      <c r="AH25" s="75">
        <v>0.11864180489999999</v>
      </c>
      <c r="AI25" s="75">
        <v>0.13367193080000001</v>
      </c>
      <c r="AJ25" s="75">
        <v>1.2439465729000001</v>
      </c>
      <c r="AK25" s="75">
        <v>1.1654966927999999</v>
      </c>
      <c r="AL25" s="75">
        <v>1.3276769343999999</v>
      </c>
      <c r="AM25" s="75">
        <v>5.6861620000000005E-4</v>
      </c>
      <c r="AN25" s="75">
        <v>0.85969458659999998</v>
      </c>
      <c r="AO25" s="75">
        <v>0.7888659133</v>
      </c>
      <c r="AP25" s="75">
        <v>0.93688264369999996</v>
      </c>
      <c r="AQ25" s="75">
        <v>0.23483020869999999</v>
      </c>
      <c r="AR25" s="75">
        <v>0.95006900189999999</v>
      </c>
      <c r="AS25" s="75">
        <v>0.87308356659999997</v>
      </c>
      <c r="AT25" s="75">
        <v>1.033842742</v>
      </c>
      <c r="AU25" s="74">
        <v>1</v>
      </c>
      <c r="AV25" s="74">
        <v>2</v>
      </c>
      <c r="AW25" s="74">
        <v>3</v>
      </c>
      <c r="AX25" s="74" t="s">
        <v>28</v>
      </c>
      <c r="AY25" s="74" t="s">
        <v>106</v>
      </c>
      <c r="AZ25" s="74" t="s">
        <v>28</v>
      </c>
      <c r="BA25" s="74" t="s">
        <v>28</v>
      </c>
      <c r="BB25" s="74" t="s">
        <v>28</v>
      </c>
      <c r="BC25" s="86" t="s">
        <v>142</v>
      </c>
      <c r="BD25" s="87">
        <v>586.5</v>
      </c>
      <c r="BE25" s="87">
        <v>584.5</v>
      </c>
      <c r="BF25" s="87">
        <v>540</v>
      </c>
    </row>
    <row r="26" spans="1:75" x14ac:dyDescent="0.3">
      <c r="A26" s="8"/>
      <c r="B26" t="s">
        <v>80</v>
      </c>
      <c r="C26" s="74">
        <v>1083</v>
      </c>
      <c r="D26" s="84">
        <v>8100</v>
      </c>
      <c r="E26" s="85">
        <v>0.1248138781</v>
      </c>
      <c r="F26" s="75">
        <v>0.11691796040000001</v>
      </c>
      <c r="G26" s="75">
        <v>0.13324303749999999</v>
      </c>
      <c r="H26" s="75">
        <v>0.1020229304</v>
      </c>
      <c r="I26" s="77">
        <v>0.13370370370000001</v>
      </c>
      <c r="J26" s="75">
        <v>0.1259731818</v>
      </c>
      <c r="K26" s="75">
        <v>0.14190862000000001</v>
      </c>
      <c r="L26" s="75">
        <v>1.056033623</v>
      </c>
      <c r="M26" s="75">
        <v>0.98922731289999999</v>
      </c>
      <c r="N26" s="75">
        <v>1.1273516189999999</v>
      </c>
      <c r="O26" s="84">
        <v>1115</v>
      </c>
      <c r="P26" s="84">
        <v>8009</v>
      </c>
      <c r="Q26" s="85">
        <v>0.12779488789999999</v>
      </c>
      <c r="R26" s="75">
        <v>0.1198205941</v>
      </c>
      <c r="S26" s="75">
        <v>0.13629988649999999</v>
      </c>
      <c r="T26" s="75">
        <v>2.7471748000000002E-6</v>
      </c>
      <c r="U26" s="77">
        <v>0.1392183793</v>
      </c>
      <c r="V26" s="75">
        <v>0.1312819741</v>
      </c>
      <c r="W26" s="75">
        <v>0.147634565</v>
      </c>
      <c r="X26" s="75">
        <v>1.1666539628999999</v>
      </c>
      <c r="Y26" s="75">
        <v>1.0938557341999999</v>
      </c>
      <c r="Z26" s="75">
        <v>1.2442970554999999</v>
      </c>
      <c r="AA26" s="84">
        <v>1054</v>
      </c>
      <c r="AB26" s="84">
        <v>8665</v>
      </c>
      <c r="AC26" s="85">
        <v>0.11608789579999999</v>
      </c>
      <c r="AD26" s="75">
        <v>0.10870046110000001</v>
      </c>
      <c r="AE26" s="75">
        <v>0.1239773908</v>
      </c>
      <c r="AF26" s="75">
        <v>2.8827496000000001E-9</v>
      </c>
      <c r="AG26" s="77">
        <v>0.12163877670000001</v>
      </c>
      <c r="AH26" s="75">
        <v>0.114512603</v>
      </c>
      <c r="AI26" s="75">
        <v>0.12920841550000001</v>
      </c>
      <c r="AJ26" s="75">
        <v>1.2204367875</v>
      </c>
      <c r="AK26" s="75">
        <v>1.142772385</v>
      </c>
      <c r="AL26" s="75">
        <v>1.3033793708999999</v>
      </c>
      <c r="AM26" s="75">
        <v>3.1039607E-2</v>
      </c>
      <c r="AN26" s="75">
        <v>0.90839232800000003</v>
      </c>
      <c r="AO26" s="75">
        <v>0.83243602149999996</v>
      </c>
      <c r="AP26" s="75">
        <v>0.99127932990000001</v>
      </c>
      <c r="AQ26" s="75">
        <v>0.59462915679999995</v>
      </c>
      <c r="AR26" s="75">
        <v>1.0238836404</v>
      </c>
      <c r="AS26" s="75">
        <v>0.93863304140000003</v>
      </c>
      <c r="AT26" s="75">
        <v>1.1168770573</v>
      </c>
      <c r="AU26" s="74" t="s">
        <v>28</v>
      </c>
      <c r="AV26" s="74">
        <v>2</v>
      </c>
      <c r="AW26" s="74">
        <v>3</v>
      </c>
      <c r="AX26" s="74" t="s">
        <v>28</v>
      </c>
      <c r="AY26" s="74" t="s">
        <v>106</v>
      </c>
      <c r="AZ26" s="74" t="s">
        <v>28</v>
      </c>
      <c r="BA26" s="74" t="s">
        <v>28</v>
      </c>
      <c r="BB26" s="74" t="s">
        <v>28</v>
      </c>
      <c r="BC26" s="86" t="s">
        <v>143</v>
      </c>
      <c r="BD26" s="87">
        <v>541.5</v>
      </c>
      <c r="BE26" s="87">
        <v>557.5</v>
      </c>
      <c r="BF26" s="87">
        <v>527</v>
      </c>
    </row>
    <row r="27" spans="1:75" s="3" customFormat="1" x14ac:dyDescent="0.3">
      <c r="A27" s="8"/>
      <c r="B27" s="3" t="s">
        <v>51</v>
      </c>
      <c r="C27" s="80">
        <v>242</v>
      </c>
      <c r="D27" s="81">
        <v>2078</v>
      </c>
      <c r="E27" s="76">
        <v>0.14032763279999999</v>
      </c>
      <c r="F27" s="82">
        <v>0.123370096</v>
      </c>
      <c r="G27" s="82">
        <v>0.15961602659999999</v>
      </c>
      <c r="H27" s="82">
        <v>8.9857357000000006E-3</v>
      </c>
      <c r="I27" s="83">
        <v>0.1164581328</v>
      </c>
      <c r="J27" s="82">
        <v>0.1026721166</v>
      </c>
      <c r="K27" s="82">
        <v>0.13209522849999999</v>
      </c>
      <c r="L27" s="82">
        <v>1.1872934378</v>
      </c>
      <c r="M27" s="82">
        <v>1.0438179741</v>
      </c>
      <c r="N27" s="82">
        <v>1.3504899727999999</v>
      </c>
      <c r="O27" s="81">
        <v>234</v>
      </c>
      <c r="P27" s="81">
        <v>2493</v>
      </c>
      <c r="Q27" s="76">
        <v>0.1174454503</v>
      </c>
      <c r="R27" s="82">
        <v>0.10304147769999999</v>
      </c>
      <c r="S27" s="82">
        <v>0.13386292690000001</v>
      </c>
      <c r="T27" s="82">
        <v>0.2965383835</v>
      </c>
      <c r="U27" s="83">
        <v>9.3862815899999993E-2</v>
      </c>
      <c r="V27" s="82">
        <v>8.2575040099999997E-2</v>
      </c>
      <c r="W27" s="82">
        <v>0.10669359890000001</v>
      </c>
      <c r="X27" s="82">
        <v>1.0721727782999999</v>
      </c>
      <c r="Y27" s="82">
        <v>0.94067728579999998</v>
      </c>
      <c r="Z27" s="82">
        <v>1.2220497761</v>
      </c>
      <c r="AA27" s="81">
        <v>285</v>
      </c>
      <c r="AB27" s="81">
        <v>3058</v>
      </c>
      <c r="AC27" s="76">
        <v>0.11702745320000001</v>
      </c>
      <c r="AD27" s="82">
        <v>0.103903015</v>
      </c>
      <c r="AE27" s="82">
        <v>0.13180969570000001</v>
      </c>
      <c r="AF27" s="82">
        <v>6.3733180000000004E-4</v>
      </c>
      <c r="AG27" s="83">
        <v>9.31981687E-2</v>
      </c>
      <c r="AH27" s="82">
        <v>8.2982506999999997E-2</v>
      </c>
      <c r="AI27" s="82">
        <v>0.1046714419</v>
      </c>
      <c r="AJ27" s="82">
        <v>1.2303143927</v>
      </c>
      <c r="AK27" s="82">
        <v>1.0923366387</v>
      </c>
      <c r="AL27" s="82">
        <v>1.3857207121999999</v>
      </c>
      <c r="AM27" s="82">
        <v>0.96803950809999995</v>
      </c>
      <c r="AN27" s="82">
        <v>0.99644092490000002</v>
      </c>
      <c r="AO27" s="82">
        <v>0.83696357600000004</v>
      </c>
      <c r="AP27" s="82">
        <v>1.1863055280000001</v>
      </c>
      <c r="AQ27" s="82">
        <v>5.4207598900000001E-2</v>
      </c>
      <c r="AR27" s="82">
        <v>0.83693744400000003</v>
      </c>
      <c r="AS27" s="82">
        <v>0.69821467660000003</v>
      </c>
      <c r="AT27" s="82">
        <v>1.0032219441000001</v>
      </c>
      <c r="AU27" s="80">
        <v>1</v>
      </c>
      <c r="AV27" s="80" t="s">
        <v>28</v>
      </c>
      <c r="AW27" s="80">
        <v>3</v>
      </c>
      <c r="AX27" s="80" t="s">
        <v>28</v>
      </c>
      <c r="AY27" s="80" t="s">
        <v>28</v>
      </c>
      <c r="AZ27" s="80" t="s">
        <v>28</v>
      </c>
      <c r="BA27" s="80" t="s">
        <v>28</v>
      </c>
      <c r="BB27" s="80" t="s">
        <v>28</v>
      </c>
      <c r="BC27" s="78" t="s">
        <v>144</v>
      </c>
      <c r="BD27" s="79">
        <v>121</v>
      </c>
      <c r="BE27" s="79">
        <v>117</v>
      </c>
      <c r="BF27" s="79">
        <v>142.5</v>
      </c>
      <c r="BG27" s="22"/>
      <c r="BH27" s="22"/>
      <c r="BI27" s="22"/>
      <c r="BJ27" s="22"/>
      <c r="BK27" s="22"/>
      <c r="BL27" s="22"/>
      <c r="BM27" s="22"/>
      <c r="BN27" s="22"/>
      <c r="BO27" s="22"/>
      <c r="BP27" s="22"/>
      <c r="BQ27" s="22"/>
      <c r="BR27" s="22"/>
      <c r="BS27" s="22"/>
      <c r="BT27" s="22"/>
      <c r="BU27" s="22"/>
      <c r="BV27" s="22"/>
      <c r="BW27" s="22"/>
    </row>
    <row r="28" spans="1:75" x14ac:dyDescent="0.3">
      <c r="A28" s="8"/>
      <c r="B28" t="s">
        <v>52</v>
      </c>
      <c r="C28" s="74"/>
      <c r="D28" s="84"/>
      <c r="E28" s="85"/>
      <c r="F28" s="75"/>
      <c r="G28" s="75"/>
      <c r="H28" s="75"/>
      <c r="I28" s="77"/>
      <c r="J28" s="75"/>
      <c r="K28" s="75"/>
      <c r="L28" s="75"/>
      <c r="M28" s="75"/>
      <c r="N28" s="75"/>
      <c r="O28" s="84"/>
      <c r="P28" s="84"/>
      <c r="Q28" s="85"/>
      <c r="R28" s="75"/>
      <c r="S28" s="75"/>
      <c r="T28" s="75"/>
      <c r="U28" s="77"/>
      <c r="V28" s="75"/>
      <c r="W28" s="75"/>
      <c r="X28" s="75"/>
      <c r="Y28" s="75"/>
      <c r="Z28" s="75"/>
      <c r="AA28" s="84"/>
      <c r="AB28" s="84"/>
      <c r="AC28" s="85"/>
      <c r="AD28" s="75"/>
      <c r="AE28" s="75"/>
      <c r="AF28" s="75"/>
      <c r="AG28" s="77"/>
      <c r="AH28" s="75"/>
      <c r="AI28" s="75"/>
      <c r="AJ28" s="75"/>
      <c r="AK28" s="75"/>
      <c r="AL28" s="75"/>
      <c r="AM28" s="75">
        <v>0.40326478399999999</v>
      </c>
      <c r="AN28" s="75">
        <v>0.85395697459999997</v>
      </c>
      <c r="AO28" s="75">
        <v>0.58973000450000002</v>
      </c>
      <c r="AP28" s="75">
        <v>1.2365701403</v>
      </c>
      <c r="AQ28" s="75">
        <v>0.17329007260000001</v>
      </c>
      <c r="AR28" s="75">
        <v>1.3393356997000001</v>
      </c>
      <c r="AS28" s="75">
        <v>0.87953289420000003</v>
      </c>
      <c r="AT28" s="75">
        <v>2.0395145287999998</v>
      </c>
      <c r="AU28" s="74"/>
      <c r="AV28" s="74" t="s">
        <v>28</v>
      </c>
      <c r="AW28" s="74" t="s">
        <v>28</v>
      </c>
      <c r="AX28" s="74" t="s">
        <v>28</v>
      </c>
      <c r="AY28" s="74" t="s">
        <v>28</v>
      </c>
      <c r="AZ28" s="74" t="s">
        <v>129</v>
      </c>
      <c r="BA28" s="74" t="s">
        <v>129</v>
      </c>
      <c r="BB28" s="74" t="s">
        <v>129</v>
      </c>
      <c r="BC28" s="86" t="s">
        <v>130</v>
      </c>
      <c r="BD28" s="87"/>
      <c r="BE28" s="87"/>
      <c r="BF28" s="87"/>
    </row>
    <row r="29" spans="1:75" x14ac:dyDescent="0.3">
      <c r="A29" s="8"/>
      <c r="B29" t="s">
        <v>53</v>
      </c>
      <c r="C29" s="74" t="s">
        <v>28</v>
      </c>
      <c r="D29" s="84" t="s">
        <v>28</v>
      </c>
      <c r="E29" s="85" t="s">
        <v>28</v>
      </c>
      <c r="F29" s="75" t="s">
        <v>28</v>
      </c>
      <c r="G29" s="75" t="s">
        <v>28</v>
      </c>
      <c r="H29" s="75" t="s">
        <v>28</v>
      </c>
      <c r="I29" s="77" t="s">
        <v>28</v>
      </c>
      <c r="J29" s="75" t="s">
        <v>28</v>
      </c>
      <c r="K29" s="75" t="s">
        <v>28</v>
      </c>
      <c r="L29" s="75" t="s">
        <v>28</v>
      </c>
      <c r="M29" s="75" t="s">
        <v>28</v>
      </c>
      <c r="N29" s="75" t="s">
        <v>28</v>
      </c>
      <c r="O29" s="84" t="s">
        <v>28</v>
      </c>
      <c r="P29" s="84" t="s">
        <v>28</v>
      </c>
      <c r="Q29" s="85" t="s">
        <v>28</v>
      </c>
      <c r="R29" s="75" t="s">
        <v>28</v>
      </c>
      <c r="S29" s="75" t="s">
        <v>28</v>
      </c>
      <c r="T29" s="75" t="s">
        <v>28</v>
      </c>
      <c r="U29" s="77" t="s">
        <v>28</v>
      </c>
      <c r="V29" s="75" t="s">
        <v>28</v>
      </c>
      <c r="W29" s="75" t="s">
        <v>28</v>
      </c>
      <c r="X29" s="75" t="s">
        <v>28</v>
      </c>
      <c r="Y29" s="75" t="s">
        <v>28</v>
      </c>
      <c r="Z29" s="75" t="s">
        <v>28</v>
      </c>
      <c r="AA29" s="84" t="s">
        <v>28</v>
      </c>
      <c r="AB29" s="84" t="s">
        <v>28</v>
      </c>
      <c r="AC29" s="85" t="s">
        <v>28</v>
      </c>
      <c r="AD29" s="75" t="s">
        <v>28</v>
      </c>
      <c r="AE29" s="75" t="s">
        <v>28</v>
      </c>
      <c r="AF29" s="75" t="s">
        <v>28</v>
      </c>
      <c r="AG29" s="77" t="s">
        <v>28</v>
      </c>
      <c r="AH29" s="75" t="s">
        <v>28</v>
      </c>
      <c r="AI29" s="75" t="s">
        <v>28</v>
      </c>
      <c r="AJ29" s="75" t="s">
        <v>28</v>
      </c>
      <c r="AK29" s="75" t="s">
        <v>28</v>
      </c>
      <c r="AL29" s="75" t="s">
        <v>28</v>
      </c>
      <c r="AM29" s="75">
        <v>0.3886209377</v>
      </c>
      <c r="AN29" s="75">
        <v>2.6219795872999998</v>
      </c>
      <c r="AO29" s="75">
        <v>0.29302768109999999</v>
      </c>
      <c r="AP29" s="75">
        <v>23.461186090999998</v>
      </c>
      <c r="AQ29" s="75">
        <v>0.44307915650000002</v>
      </c>
      <c r="AR29" s="75">
        <v>0.3908523169</v>
      </c>
      <c r="AS29" s="75">
        <v>3.5437421099999998E-2</v>
      </c>
      <c r="AT29" s="75">
        <v>4.3108535779999997</v>
      </c>
      <c r="AU29" s="74" t="s">
        <v>28</v>
      </c>
      <c r="AV29" s="74" t="s">
        <v>28</v>
      </c>
      <c r="AW29" s="74" t="s">
        <v>28</v>
      </c>
      <c r="AX29" s="74" t="s">
        <v>28</v>
      </c>
      <c r="AY29" s="74" t="s">
        <v>28</v>
      </c>
      <c r="AZ29" s="74" t="s">
        <v>129</v>
      </c>
      <c r="BA29" s="74" t="s">
        <v>129</v>
      </c>
      <c r="BB29" s="74" t="s">
        <v>129</v>
      </c>
      <c r="BC29" s="86" t="s">
        <v>130</v>
      </c>
      <c r="BD29" s="87" t="s">
        <v>28</v>
      </c>
      <c r="BE29" s="87" t="s">
        <v>28</v>
      </c>
      <c r="BF29" s="87" t="s">
        <v>28</v>
      </c>
    </row>
    <row r="30" spans="1:75" s="3" customFormat="1" x14ac:dyDescent="0.3">
      <c r="A30" s="8" t="s">
        <v>134</v>
      </c>
      <c r="B30" s="3" t="s">
        <v>33</v>
      </c>
      <c r="C30" s="80">
        <v>1025</v>
      </c>
      <c r="D30" s="81">
        <v>10005</v>
      </c>
      <c r="E30" s="76">
        <v>0.1016812788</v>
      </c>
      <c r="F30" s="82">
        <v>9.5099825599999993E-2</v>
      </c>
      <c r="G30" s="82">
        <v>0.1087182064</v>
      </c>
      <c r="H30" s="82">
        <v>1.04827E-5</v>
      </c>
      <c r="I30" s="83">
        <v>0.1024487756</v>
      </c>
      <c r="J30" s="82">
        <v>9.6365083700000007E-2</v>
      </c>
      <c r="K30" s="82">
        <v>0.1089165414</v>
      </c>
      <c r="L30" s="82">
        <v>0.86031177670000003</v>
      </c>
      <c r="M30" s="82">
        <v>0.80462697620000001</v>
      </c>
      <c r="N30" s="82">
        <v>0.91985028479999997</v>
      </c>
      <c r="O30" s="81">
        <v>1045</v>
      </c>
      <c r="P30" s="81">
        <v>11534</v>
      </c>
      <c r="Q30" s="76">
        <v>8.6712059899999999E-2</v>
      </c>
      <c r="R30" s="82">
        <v>8.1156573800000006E-2</v>
      </c>
      <c r="S30" s="82">
        <v>9.26478409E-2</v>
      </c>
      <c r="T30" s="82">
        <v>4.5942830000000002E-12</v>
      </c>
      <c r="U30" s="83">
        <v>9.0601699300000005E-2</v>
      </c>
      <c r="V30" s="82">
        <v>8.5271700699999994E-2</v>
      </c>
      <c r="W30" s="82">
        <v>9.6264855199999999E-2</v>
      </c>
      <c r="X30" s="82">
        <v>0.7916041868</v>
      </c>
      <c r="Y30" s="82">
        <v>0.74088752690000004</v>
      </c>
      <c r="Z30" s="82">
        <v>0.84579260119999999</v>
      </c>
      <c r="AA30" s="81">
        <v>1079</v>
      </c>
      <c r="AB30" s="81">
        <v>14008</v>
      </c>
      <c r="AC30" s="76">
        <v>7.5047537799999994E-2</v>
      </c>
      <c r="AD30" s="82">
        <v>7.0320978300000003E-2</v>
      </c>
      <c r="AE30" s="82">
        <v>8.0091788600000005E-2</v>
      </c>
      <c r="AF30" s="82">
        <v>9.2534890000000006E-13</v>
      </c>
      <c r="AG30" s="83">
        <v>7.7027412899999995E-2</v>
      </c>
      <c r="AH30" s="82">
        <v>7.2565814399999998E-2</v>
      </c>
      <c r="AI30" s="82">
        <v>8.1763325999999997E-2</v>
      </c>
      <c r="AJ30" s="82">
        <v>0.78897782829999996</v>
      </c>
      <c r="AK30" s="82">
        <v>0.73928731540000003</v>
      </c>
      <c r="AL30" s="82">
        <v>0.84200824299999999</v>
      </c>
      <c r="AM30" s="82">
        <v>1.3128375E-3</v>
      </c>
      <c r="AN30" s="82">
        <v>0.86547981699999998</v>
      </c>
      <c r="AO30" s="82">
        <v>0.79247378889999998</v>
      </c>
      <c r="AP30" s="82">
        <v>0.94521146840000003</v>
      </c>
      <c r="AQ30" s="82">
        <v>4.8199560000000002E-4</v>
      </c>
      <c r="AR30" s="82">
        <v>0.85278294020000001</v>
      </c>
      <c r="AS30" s="82">
        <v>0.77983750949999997</v>
      </c>
      <c r="AT30" s="82">
        <v>0.93255163320000001</v>
      </c>
      <c r="AU30" s="80">
        <v>1</v>
      </c>
      <c r="AV30" s="80">
        <v>2</v>
      </c>
      <c r="AW30" s="80">
        <v>3</v>
      </c>
      <c r="AX30" s="80" t="s">
        <v>105</v>
      </c>
      <c r="AY30" s="80" t="s">
        <v>106</v>
      </c>
      <c r="AZ30" s="80" t="s">
        <v>28</v>
      </c>
      <c r="BA30" s="80" t="s">
        <v>28</v>
      </c>
      <c r="BB30" s="80" t="s">
        <v>28</v>
      </c>
      <c r="BC30" s="78" t="s">
        <v>141</v>
      </c>
      <c r="BD30" s="79">
        <v>512.5</v>
      </c>
      <c r="BE30" s="79">
        <v>522.5</v>
      </c>
      <c r="BF30" s="79">
        <v>539.5</v>
      </c>
      <c r="BG30" s="22"/>
      <c r="BH30" s="22"/>
      <c r="BI30" s="22"/>
      <c r="BJ30" s="22"/>
      <c r="BK30" s="22"/>
      <c r="BL30" s="22"/>
      <c r="BM30" s="22"/>
      <c r="BN30" s="22"/>
      <c r="BO30" s="22"/>
      <c r="BP30" s="22"/>
      <c r="BQ30" s="22"/>
      <c r="BR30" s="22"/>
      <c r="BS30" s="22"/>
      <c r="BT30" s="22"/>
      <c r="BU30" s="22"/>
      <c r="BV30" s="22"/>
      <c r="BW30" s="22"/>
    </row>
    <row r="31" spans="1:75" x14ac:dyDescent="0.3">
      <c r="A31" s="8"/>
      <c r="B31" t="s">
        <v>34</v>
      </c>
      <c r="C31" s="74">
        <v>1088</v>
      </c>
      <c r="D31" s="84">
        <v>6137</v>
      </c>
      <c r="E31" s="85">
        <v>0.15752546989999999</v>
      </c>
      <c r="F31" s="75">
        <v>0.1475653022</v>
      </c>
      <c r="G31" s="75">
        <v>0.1681579158</v>
      </c>
      <c r="H31" s="75">
        <v>6.6611209999999997E-18</v>
      </c>
      <c r="I31" s="77">
        <v>0.17728531859999999</v>
      </c>
      <c r="J31" s="75">
        <v>0.16705786810000001</v>
      </c>
      <c r="K31" s="75">
        <v>0.18813890380000001</v>
      </c>
      <c r="L31" s="75">
        <v>1.3328020504</v>
      </c>
      <c r="M31" s="75">
        <v>1.2485303964000001</v>
      </c>
      <c r="N31" s="75">
        <v>1.4227617611000001</v>
      </c>
      <c r="O31" s="84">
        <v>1038</v>
      </c>
      <c r="P31" s="84">
        <v>7092</v>
      </c>
      <c r="Q31" s="85">
        <v>0.1307450533</v>
      </c>
      <c r="R31" s="75">
        <v>0.1223434201</v>
      </c>
      <c r="S31" s="75">
        <v>0.13972364809999999</v>
      </c>
      <c r="T31" s="75">
        <v>1.7686814E-7</v>
      </c>
      <c r="U31" s="77">
        <v>0.1463620981</v>
      </c>
      <c r="V31" s="75">
        <v>0.13772366489999999</v>
      </c>
      <c r="W31" s="75">
        <v>0.15554235929999999</v>
      </c>
      <c r="X31" s="75">
        <v>1.1935863557999999</v>
      </c>
      <c r="Y31" s="75">
        <v>1.1168868971000001</v>
      </c>
      <c r="Z31" s="75">
        <v>1.2755529611</v>
      </c>
      <c r="AA31" s="84">
        <v>788</v>
      </c>
      <c r="AB31" s="84">
        <v>8976</v>
      </c>
      <c r="AC31" s="85">
        <v>8.4297839599999994E-2</v>
      </c>
      <c r="AD31" s="75">
        <v>7.8244241699999995E-2</v>
      </c>
      <c r="AE31" s="75">
        <v>9.0819792199999999E-2</v>
      </c>
      <c r="AF31" s="75">
        <v>1.4897048E-3</v>
      </c>
      <c r="AG31" s="77">
        <v>8.7789661300000002E-2</v>
      </c>
      <c r="AH31" s="75">
        <v>8.1869205200000003E-2</v>
      </c>
      <c r="AI31" s="75">
        <v>9.4138261400000006E-2</v>
      </c>
      <c r="AJ31" s="75">
        <v>0.88622662959999998</v>
      </c>
      <c r="AK31" s="75">
        <v>0.8225849073</v>
      </c>
      <c r="AL31" s="75">
        <v>0.95479218269999999</v>
      </c>
      <c r="AM31" s="75">
        <v>2.0224279999999999E-19</v>
      </c>
      <c r="AN31" s="75">
        <v>0.64474974389999995</v>
      </c>
      <c r="AO31" s="75">
        <v>0.58605323980000001</v>
      </c>
      <c r="AP31" s="75">
        <v>0.70932503069999997</v>
      </c>
      <c r="AQ31" s="75">
        <v>3.56533E-5</v>
      </c>
      <c r="AR31" s="75">
        <v>0.82999310130000004</v>
      </c>
      <c r="AS31" s="75">
        <v>0.75981321270000002</v>
      </c>
      <c r="AT31" s="75">
        <v>0.90665513129999997</v>
      </c>
      <c r="AU31" s="74">
        <v>1</v>
      </c>
      <c r="AV31" s="74">
        <v>2</v>
      </c>
      <c r="AW31" s="74">
        <v>3</v>
      </c>
      <c r="AX31" s="74" t="s">
        <v>105</v>
      </c>
      <c r="AY31" s="74" t="s">
        <v>106</v>
      </c>
      <c r="AZ31" s="74" t="s">
        <v>28</v>
      </c>
      <c r="BA31" s="74" t="s">
        <v>28</v>
      </c>
      <c r="BB31" s="74" t="s">
        <v>28</v>
      </c>
      <c r="BC31" s="86" t="s">
        <v>141</v>
      </c>
      <c r="BD31" s="87">
        <v>544</v>
      </c>
      <c r="BE31" s="87">
        <v>519</v>
      </c>
      <c r="BF31" s="87">
        <v>394</v>
      </c>
    </row>
    <row r="32" spans="1:75" x14ac:dyDescent="0.3">
      <c r="A32" s="8"/>
      <c r="B32" t="s">
        <v>36</v>
      </c>
      <c r="C32" s="74">
        <v>694</v>
      </c>
      <c r="D32" s="84">
        <v>7766</v>
      </c>
      <c r="E32" s="85">
        <v>9.5071888899999998E-2</v>
      </c>
      <c r="F32" s="75">
        <v>8.7830608199999993E-2</v>
      </c>
      <c r="G32" s="75">
        <v>0.1029101841</v>
      </c>
      <c r="H32" s="75">
        <v>7.2400997999999994E-8</v>
      </c>
      <c r="I32" s="77">
        <v>8.9363893900000005E-2</v>
      </c>
      <c r="J32" s="75">
        <v>8.2956594499999994E-2</v>
      </c>
      <c r="K32" s="75">
        <v>9.6266072300000005E-2</v>
      </c>
      <c r="L32" s="75">
        <v>0.80439060760000003</v>
      </c>
      <c r="M32" s="75">
        <v>0.74312309430000001</v>
      </c>
      <c r="N32" s="75">
        <v>0.87070938119999997</v>
      </c>
      <c r="O32" s="84">
        <v>722</v>
      </c>
      <c r="P32" s="84">
        <v>8588</v>
      </c>
      <c r="Q32" s="85">
        <v>8.5000913600000005E-2</v>
      </c>
      <c r="R32" s="75">
        <v>7.8648173500000002E-2</v>
      </c>
      <c r="S32" s="75">
        <v>9.1866790899999995E-2</v>
      </c>
      <c r="T32" s="75">
        <v>1.559185E-10</v>
      </c>
      <c r="U32" s="77">
        <v>8.4070796500000003E-2</v>
      </c>
      <c r="V32" s="75">
        <v>7.8156791200000006E-2</v>
      </c>
      <c r="W32" s="75">
        <v>9.0432305500000004E-2</v>
      </c>
      <c r="X32" s="75">
        <v>0.77598293870000001</v>
      </c>
      <c r="Y32" s="75">
        <v>0.7179880569</v>
      </c>
      <c r="Z32" s="75">
        <v>0.83866230819999998</v>
      </c>
      <c r="AA32" s="84">
        <v>900</v>
      </c>
      <c r="AB32" s="84">
        <v>10322</v>
      </c>
      <c r="AC32" s="85">
        <v>9.2667739700000001E-2</v>
      </c>
      <c r="AD32" s="75">
        <v>8.6374569999999998E-2</v>
      </c>
      <c r="AE32" s="75">
        <v>9.9419423699999995E-2</v>
      </c>
      <c r="AF32" s="75">
        <v>0.46667448550000001</v>
      </c>
      <c r="AG32" s="77">
        <v>8.7192404599999995E-2</v>
      </c>
      <c r="AH32" s="75">
        <v>8.1678032900000003E-2</v>
      </c>
      <c r="AI32" s="75">
        <v>9.3079070900000005E-2</v>
      </c>
      <c r="AJ32" s="75">
        <v>0.9742197306</v>
      </c>
      <c r="AK32" s="75">
        <v>0.90805938119999996</v>
      </c>
      <c r="AL32" s="75">
        <v>1.0452004605</v>
      </c>
      <c r="AM32" s="75">
        <v>9.26138294E-2</v>
      </c>
      <c r="AN32" s="75">
        <v>1.0901969846999999</v>
      </c>
      <c r="AO32" s="75">
        <v>0.98581625299999998</v>
      </c>
      <c r="AP32" s="75">
        <v>1.2056298137000001</v>
      </c>
      <c r="AQ32" s="75">
        <v>4.02124892E-2</v>
      </c>
      <c r="AR32" s="75">
        <v>0.89406989349999999</v>
      </c>
      <c r="AS32" s="75">
        <v>0.80336711319999998</v>
      </c>
      <c r="AT32" s="75">
        <v>0.99501331510000002</v>
      </c>
      <c r="AU32" s="74">
        <v>1</v>
      </c>
      <c r="AV32" s="74">
        <v>2</v>
      </c>
      <c r="AW32" s="74" t="s">
        <v>28</v>
      </c>
      <c r="AX32" s="74" t="s">
        <v>105</v>
      </c>
      <c r="AY32" s="74" t="s">
        <v>28</v>
      </c>
      <c r="AZ32" s="74" t="s">
        <v>28</v>
      </c>
      <c r="BA32" s="74" t="s">
        <v>28</v>
      </c>
      <c r="BB32" s="74" t="s">
        <v>28</v>
      </c>
      <c r="BC32" s="86" t="s">
        <v>145</v>
      </c>
      <c r="BD32" s="87">
        <v>347</v>
      </c>
      <c r="BE32" s="87">
        <v>361</v>
      </c>
      <c r="BF32" s="87">
        <v>450</v>
      </c>
    </row>
    <row r="33" spans="1:69" x14ac:dyDescent="0.3">
      <c r="A33" s="8"/>
      <c r="B33" t="s">
        <v>35</v>
      </c>
      <c r="C33" s="74">
        <v>1181</v>
      </c>
      <c r="D33" s="84">
        <v>10145</v>
      </c>
      <c r="E33" s="85">
        <v>0.1129901643</v>
      </c>
      <c r="F33" s="75">
        <v>0.1060584134</v>
      </c>
      <c r="G33" s="75">
        <v>0.1203749596</v>
      </c>
      <c r="H33" s="75">
        <v>0.16356207710000001</v>
      </c>
      <c r="I33" s="77">
        <v>0.1164120256</v>
      </c>
      <c r="J33" s="75">
        <v>0.1099585247</v>
      </c>
      <c r="K33" s="75">
        <v>0.1232442846</v>
      </c>
      <c r="L33" s="75">
        <v>0.9559947526</v>
      </c>
      <c r="M33" s="75">
        <v>0.89734613029999999</v>
      </c>
      <c r="N33" s="75">
        <v>1.0184765232999999</v>
      </c>
      <c r="O33" s="84">
        <v>1232</v>
      </c>
      <c r="P33" s="84">
        <v>11135</v>
      </c>
      <c r="Q33" s="85">
        <v>0.1052295202</v>
      </c>
      <c r="R33" s="75">
        <v>9.8904146299999995E-2</v>
      </c>
      <c r="S33" s="75">
        <v>0.1119594308</v>
      </c>
      <c r="T33" s="75">
        <v>0.20438441190000001</v>
      </c>
      <c r="U33" s="77">
        <v>0.1106421194</v>
      </c>
      <c r="V33" s="75">
        <v>0.1046332299</v>
      </c>
      <c r="W33" s="75">
        <v>0.1169960882</v>
      </c>
      <c r="X33" s="75">
        <v>0.96065217290000005</v>
      </c>
      <c r="Y33" s="75">
        <v>0.90290712029999998</v>
      </c>
      <c r="Z33" s="75">
        <v>1.0220902864999999</v>
      </c>
      <c r="AA33" s="84">
        <v>1093</v>
      </c>
      <c r="AB33" s="84">
        <v>13663</v>
      </c>
      <c r="AC33" s="85">
        <v>7.9479259799999993E-2</v>
      </c>
      <c r="AD33" s="75">
        <v>7.44854977E-2</v>
      </c>
      <c r="AE33" s="75">
        <v>8.4807820899999997E-2</v>
      </c>
      <c r="AF33" s="75">
        <v>5.7675333999999999E-8</v>
      </c>
      <c r="AG33" s="77">
        <v>7.9997072399999994E-2</v>
      </c>
      <c r="AH33" s="75">
        <v>7.5392361899999996E-2</v>
      </c>
      <c r="AI33" s="75">
        <v>8.4883023000000002E-2</v>
      </c>
      <c r="AJ33" s="75">
        <v>0.83556870350000001</v>
      </c>
      <c r="AK33" s="75">
        <v>0.78306907820000005</v>
      </c>
      <c r="AL33" s="75">
        <v>0.89158808300000003</v>
      </c>
      <c r="AM33" s="75">
        <v>9.0666439999999995E-11</v>
      </c>
      <c r="AN33" s="75">
        <v>0.75529432880000003</v>
      </c>
      <c r="AO33" s="75">
        <v>0.69384227639999996</v>
      </c>
      <c r="AP33" s="75">
        <v>0.82218905139999998</v>
      </c>
      <c r="AQ33" s="75">
        <v>9.5136733799999998E-2</v>
      </c>
      <c r="AR33" s="75">
        <v>0.9313157554</v>
      </c>
      <c r="AS33" s="75">
        <v>0.85665176620000005</v>
      </c>
      <c r="AT33" s="75">
        <v>1.0124873029999999</v>
      </c>
      <c r="AU33" s="74" t="s">
        <v>28</v>
      </c>
      <c r="AV33" s="74" t="s">
        <v>28</v>
      </c>
      <c r="AW33" s="74">
        <v>3</v>
      </c>
      <c r="AX33" s="74" t="s">
        <v>28</v>
      </c>
      <c r="AY33" s="74" t="s">
        <v>106</v>
      </c>
      <c r="AZ33" s="74" t="s">
        <v>28</v>
      </c>
      <c r="BA33" s="74" t="s">
        <v>28</v>
      </c>
      <c r="BB33" s="74" t="s">
        <v>28</v>
      </c>
      <c r="BC33" s="86" t="s">
        <v>146</v>
      </c>
      <c r="BD33" s="87">
        <v>590.5</v>
      </c>
      <c r="BE33" s="87">
        <v>616</v>
      </c>
      <c r="BF33" s="87">
        <v>546.5</v>
      </c>
    </row>
    <row r="34" spans="1:69" x14ac:dyDescent="0.3">
      <c r="A34" s="8"/>
      <c r="B34" t="s">
        <v>37</v>
      </c>
      <c r="C34" s="74">
        <v>307</v>
      </c>
      <c r="D34" s="84">
        <v>3675</v>
      </c>
      <c r="E34" s="85">
        <v>9.9495753100000001E-2</v>
      </c>
      <c r="F34" s="75">
        <v>8.8672672100000002E-2</v>
      </c>
      <c r="G34" s="75">
        <v>0.1116398622</v>
      </c>
      <c r="H34" s="75">
        <v>3.3843789999999999E-3</v>
      </c>
      <c r="I34" s="77">
        <v>8.3537415000000004E-2</v>
      </c>
      <c r="J34" s="75">
        <v>7.4696524299999997E-2</v>
      </c>
      <c r="K34" s="75">
        <v>9.3424691000000004E-2</v>
      </c>
      <c r="L34" s="75">
        <v>0.84182033460000005</v>
      </c>
      <c r="M34" s="75">
        <v>0.75024768529999997</v>
      </c>
      <c r="N34" s="75">
        <v>0.94457002619999997</v>
      </c>
      <c r="O34" s="84">
        <v>357</v>
      </c>
      <c r="P34" s="84">
        <v>4268</v>
      </c>
      <c r="Q34" s="85">
        <v>9.0563125499999994E-2</v>
      </c>
      <c r="R34" s="75">
        <v>8.1367566700000005E-2</v>
      </c>
      <c r="S34" s="75">
        <v>0.1007978982</v>
      </c>
      <c r="T34" s="75">
        <v>4.9692469999999996E-4</v>
      </c>
      <c r="U34" s="77">
        <v>8.3645735700000001E-2</v>
      </c>
      <c r="V34" s="75">
        <v>7.5403836399999993E-2</v>
      </c>
      <c r="W34" s="75">
        <v>9.2788502999999994E-2</v>
      </c>
      <c r="X34" s="75">
        <v>0.82676099920000001</v>
      </c>
      <c r="Y34" s="75">
        <v>0.74281370420000004</v>
      </c>
      <c r="Z34" s="75">
        <v>0.9201953947</v>
      </c>
      <c r="AA34" s="84">
        <v>376</v>
      </c>
      <c r="AB34" s="84">
        <v>5098</v>
      </c>
      <c r="AC34" s="85">
        <v>8.3147618800000003E-2</v>
      </c>
      <c r="AD34" s="75">
        <v>7.4899107399999998E-2</v>
      </c>
      <c r="AE34" s="75">
        <v>9.2304524799999996E-2</v>
      </c>
      <c r="AF34" s="75">
        <v>1.16153136E-2</v>
      </c>
      <c r="AG34" s="77">
        <v>7.3754413500000005E-2</v>
      </c>
      <c r="AH34" s="75">
        <v>6.6663889000000004E-2</v>
      </c>
      <c r="AI34" s="75">
        <v>8.1599102399999998E-2</v>
      </c>
      <c r="AJ34" s="75">
        <v>0.87413431149999998</v>
      </c>
      <c r="AK34" s="75">
        <v>0.78741737430000003</v>
      </c>
      <c r="AL34" s="75">
        <v>0.97040123759999997</v>
      </c>
      <c r="AM34" s="75">
        <v>0.25374591270000002</v>
      </c>
      <c r="AN34" s="75">
        <v>0.91811781449999996</v>
      </c>
      <c r="AO34" s="75">
        <v>0.79283614940000002</v>
      </c>
      <c r="AP34" s="75">
        <v>1.0631961244999999</v>
      </c>
      <c r="AQ34" s="75">
        <v>0.23260994930000001</v>
      </c>
      <c r="AR34" s="75">
        <v>0.91022101560000002</v>
      </c>
      <c r="AS34" s="75">
        <v>0.77995048209999995</v>
      </c>
      <c r="AT34" s="75">
        <v>1.0622498687999999</v>
      </c>
      <c r="AU34" s="74">
        <v>1</v>
      </c>
      <c r="AV34" s="74">
        <v>2</v>
      </c>
      <c r="AW34" s="74" t="s">
        <v>28</v>
      </c>
      <c r="AX34" s="74" t="s">
        <v>28</v>
      </c>
      <c r="AY34" s="74" t="s">
        <v>28</v>
      </c>
      <c r="AZ34" s="74" t="s">
        <v>28</v>
      </c>
      <c r="BA34" s="74" t="s">
        <v>28</v>
      </c>
      <c r="BB34" s="74" t="s">
        <v>28</v>
      </c>
      <c r="BC34" s="86" t="s">
        <v>147</v>
      </c>
      <c r="BD34" s="87">
        <v>153.5</v>
      </c>
      <c r="BE34" s="87">
        <v>178.5</v>
      </c>
      <c r="BF34" s="87">
        <v>188</v>
      </c>
    </row>
    <row r="35" spans="1:69" x14ac:dyDescent="0.3">
      <c r="A35" s="8"/>
      <c r="B35" t="s">
        <v>41</v>
      </c>
      <c r="C35" s="74">
        <v>1199</v>
      </c>
      <c r="D35" s="84">
        <v>9500</v>
      </c>
      <c r="E35" s="85">
        <v>0.12029732059999999</v>
      </c>
      <c r="F35" s="75">
        <v>0.1129785038</v>
      </c>
      <c r="G35" s="75">
        <v>0.12809025490000001</v>
      </c>
      <c r="H35" s="75">
        <v>0.58127659759999994</v>
      </c>
      <c r="I35" s="77">
        <v>0.12621052629999999</v>
      </c>
      <c r="J35" s="75">
        <v>0.1192650682</v>
      </c>
      <c r="K35" s="75">
        <v>0.1335604564</v>
      </c>
      <c r="L35" s="75">
        <v>1.0178196304</v>
      </c>
      <c r="M35" s="75">
        <v>0.95589609450000002</v>
      </c>
      <c r="N35" s="75">
        <v>1.083754611</v>
      </c>
      <c r="O35" s="84">
        <v>1186</v>
      </c>
      <c r="P35" s="84">
        <v>10129</v>
      </c>
      <c r="Q35" s="85">
        <v>0.10428026830000001</v>
      </c>
      <c r="R35" s="75">
        <v>9.7929763399999994E-2</v>
      </c>
      <c r="S35" s="75">
        <v>0.11104258779999999</v>
      </c>
      <c r="T35" s="75">
        <v>0.1248125502</v>
      </c>
      <c r="U35" s="77">
        <v>0.11708954489999999</v>
      </c>
      <c r="V35" s="75">
        <v>0.11061179560000001</v>
      </c>
      <c r="W35" s="75">
        <v>0.1239466501</v>
      </c>
      <c r="X35" s="75">
        <v>0.95198634459999998</v>
      </c>
      <c r="Y35" s="75">
        <v>0.89401186880000005</v>
      </c>
      <c r="Z35" s="75">
        <v>1.013720323</v>
      </c>
      <c r="AA35" s="84">
        <v>1082</v>
      </c>
      <c r="AB35" s="84">
        <v>12084</v>
      </c>
      <c r="AC35" s="85">
        <v>8.3594972200000006E-2</v>
      </c>
      <c r="AD35" s="75">
        <v>7.8334209299999999E-2</v>
      </c>
      <c r="AE35" s="75">
        <v>8.9209037000000005E-2</v>
      </c>
      <c r="AF35" s="75">
        <v>9.8392099999999996E-5</v>
      </c>
      <c r="AG35" s="77">
        <v>8.9539887499999998E-2</v>
      </c>
      <c r="AH35" s="75">
        <v>8.4360521399999999E-2</v>
      </c>
      <c r="AI35" s="75">
        <v>9.5037243800000004E-2</v>
      </c>
      <c r="AJ35" s="75">
        <v>0.87883735549999997</v>
      </c>
      <c r="AK35" s="75">
        <v>0.82353074029999995</v>
      </c>
      <c r="AL35" s="75">
        <v>0.93785824809999996</v>
      </c>
      <c r="AM35" s="75">
        <v>4.0967545000000001E-7</v>
      </c>
      <c r="AN35" s="75">
        <v>0.80163748700000004</v>
      </c>
      <c r="AO35" s="75">
        <v>0.7358965636</v>
      </c>
      <c r="AP35" s="75">
        <v>0.87325134029999996</v>
      </c>
      <c r="AQ35" s="75">
        <v>8.2817039999999995E-4</v>
      </c>
      <c r="AR35" s="75">
        <v>0.8668544547</v>
      </c>
      <c r="AS35" s="75">
        <v>0.79719935249999996</v>
      </c>
      <c r="AT35" s="75">
        <v>0.94259565469999995</v>
      </c>
      <c r="AU35" s="74" t="s">
        <v>28</v>
      </c>
      <c r="AV35" s="74" t="s">
        <v>28</v>
      </c>
      <c r="AW35" s="74">
        <v>3</v>
      </c>
      <c r="AX35" s="74" t="s">
        <v>105</v>
      </c>
      <c r="AY35" s="74" t="s">
        <v>106</v>
      </c>
      <c r="AZ35" s="74" t="s">
        <v>28</v>
      </c>
      <c r="BA35" s="74" t="s">
        <v>28</v>
      </c>
      <c r="BB35" s="74" t="s">
        <v>28</v>
      </c>
      <c r="BC35" s="86" t="s">
        <v>140</v>
      </c>
      <c r="BD35" s="87">
        <v>599.5</v>
      </c>
      <c r="BE35" s="87">
        <v>593</v>
      </c>
      <c r="BF35" s="87">
        <v>541</v>
      </c>
    </row>
    <row r="36" spans="1:69" x14ac:dyDescent="0.3">
      <c r="A36" s="8"/>
      <c r="B36" t="s">
        <v>38</v>
      </c>
      <c r="C36" s="74">
        <v>1294</v>
      </c>
      <c r="D36" s="84">
        <v>9919</v>
      </c>
      <c r="E36" s="85">
        <v>0.11184318510000001</v>
      </c>
      <c r="F36" s="75">
        <v>0.1052122731</v>
      </c>
      <c r="G36" s="75">
        <v>0.1188920046</v>
      </c>
      <c r="H36" s="75">
        <v>7.66644348E-2</v>
      </c>
      <c r="I36" s="77">
        <v>0.13045669930000001</v>
      </c>
      <c r="J36" s="75">
        <v>0.12353887249999999</v>
      </c>
      <c r="K36" s="75">
        <v>0.13776190469999999</v>
      </c>
      <c r="L36" s="75">
        <v>0.94629031429999999</v>
      </c>
      <c r="M36" s="75">
        <v>0.89018704950000005</v>
      </c>
      <c r="N36" s="75">
        <v>1.0059294385999999</v>
      </c>
      <c r="O36" s="84">
        <v>1197</v>
      </c>
      <c r="P36" s="84">
        <v>9548</v>
      </c>
      <c r="Q36" s="85">
        <v>0.1032350279</v>
      </c>
      <c r="R36" s="75">
        <v>9.6951603499999997E-2</v>
      </c>
      <c r="S36" s="75">
        <v>0.1099256804</v>
      </c>
      <c r="T36" s="75">
        <v>6.42890936E-2</v>
      </c>
      <c r="U36" s="77">
        <v>0.1253665689</v>
      </c>
      <c r="V36" s="75">
        <v>0.1184619549</v>
      </c>
      <c r="W36" s="75">
        <v>0.1326736218</v>
      </c>
      <c r="X36" s="75">
        <v>0.94244422699999997</v>
      </c>
      <c r="Y36" s="75">
        <v>0.88508213609999997</v>
      </c>
      <c r="Z36" s="75">
        <v>1.0035239497999999</v>
      </c>
      <c r="AA36" s="84">
        <v>1130</v>
      </c>
      <c r="AB36" s="84">
        <v>10749</v>
      </c>
      <c r="AC36" s="85">
        <v>9.2806641499999995E-2</v>
      </c>
      <c r="AD36" s="75">
        <v>8.7052096300000006E-2</v>
      </c>
      <c r="AE36" s="75">
        <v>9.8941588799999994E-2</v>
      </c>
      <c r="AF36" s="75">
        <v>0.45093499390000003</v>
      </c>
      <c r="AG36" s="77">
        <v>0.1051260582</v>
      </c>
      <c r="AH36" s="75">
        <v>9.9171906399999996E-2</v>
      </c>
      <c r="AI36" s="75">
        <v>0.1114376896</v>
      </c>
      <c r="AJ36" s="75">
        <v>0.97568001140000005</v>
      </c>
      <c r="AK36" s="75">
        <v>0.91518224240000001</v>
      </c>
      <c r="AL36" s="75">
        <v>1.0401769620000001</v>
      </c>
      <c r="AM36" s="75">
        <v>1.38196433E-2</v>
      </c>
      <c r="AN36" s="75">
        <v>0.89898403140000005</v>
      </c>
      <c r="AO36" s="75">
        <v>0.82591116350000005</v>
      </c>
      <c r="AP36" s="75">
        <v>0.97852205459999997</v>
      </c>
      <c r="AQ36" s="75">
        <v>5.7122980300000001E-2</v>
      </c>
      <c r="AR36" s="75">
        <v>0.92303369010000003</v>
      </c>
      <c r="AS36" s="75">
        <v>0.84992782190000005</v>
      </c>
      <c r="AT36" s="75">
        <v>1.0024277016000001</v>
      </c>
      <c r="AU36" s="74" t="s">
        <v>28</v>
      </c>
      <c r="AV36" s="74" t="s">
        <v>28</v>
      </c>
      <c r="AW36" s="74" t="s">
        <v>28</v>
      </c>
      <c r="AX36" s="74" t="s">
        <v>28</v>
      </c>
      <c r="AY36" s="74" t="s">
        <v>106</v>
      </c>
      <c r="AZ36" s="74" t="s">
        <v>28</v>
      </c>
      <c r="BA36" s="74" t="s">
        <v>28</v>
      </c>
      <c r="BB36" s="74" t="s">
        <v>28</v>
      </c>
      <c r="BC36" s="86" t="s">
        <v>132</v>
      </c>
      <c r="BD36" s="87">
        <v>647</v>
      </c>
      <c r="BE36" s="87">
        <v>598.5</v>
      </c>
      <c r="BF36" s="87">
        <v>565</v>
      </c>
      <c r="BQ36" s="24"/>
    </row>
    <row r="37" spans="1:69" x14ac:dyDescent="0.3">
      <c r="A37" s="8"/>
      <c r="B37" t="s">
        <v>39</v>
      </c>
      <c r="C37" s="74">
        <v>1629</v>
      </c>
      <c r="D37" s="84">
        <v>15916</v>
      </c>
      <c r="E37" s="85">
        <v>0.1027237228</v>
      </c>
      <c r="F37" s="75">
        <v>9.7154023800000003E-2</v>
      </c>
      <c r="G37" s="75">
        <v>0.1086127246</v>
      </c>
      <c r="H37" s="75">
        <v>8.1624976E-7</v>
      </c>
      <c r="I37" s="77">
        <v>0.10234983659999999</v>
      </c>
      <c r="J37" s="75">
        <v>9.7498376299999995E-2</v>
      </c>
      <c r="K37" s="75">
        <v>0.1074427028</v>
      </c>
      <c r="L37" s="75">
        <v>0.86913175669999998</v>
      </c>
      <c r="M37" s="75">
        <v>0.82200727409999996</v>
      </c>
      <c r="N37" s="75">
        <v>0.91895781750000005</v>
      </c>
      <c r="O37" s="84">
        <v>1684</v>
      </c>
      <c r="P37" s="84">
        <v>16137</v>
      </c>
      <c r="Q37" s="85">
        <v>9.7561839900000003E-2</v>
      </c>
      <c r="R37" s="75">
        <v>9.2355343800000003E-2</v>
      </c>
      <c r="S37" s="75">
        <v>0.1030618502</v>
      </c>
      <c r="T37" s="75">
        <v>3.4965999999999997E-5</v>
      </c>
      <c r="U37" s="77">
        <v>0.1043564479</v>
      </c>
      <c r="V37" s="75">
        <v>9.9489391799999993E-2</v>
      </c>
      <c r="W37" s="75">
        <v>0.10946160219999999</v>
      </c>
      <c r="X37" s="75">
        <v>0.89065305380000004</v>
      </c>
      <c r="Y37" s="75">
        <v>0.84312236269999996</v>
      </c>
      <c r="Z37" s="75">
        <v>0.94086326890000005</v>
      </c>
      <c r="AA37" s="84">
        <v>1621</v>
      </c>
      <c r="AB37" s="84">
        <v>18183</v>
      </c>
      <c r="AC37" s="85">
        <v>8.4652238399999996E-2</v>
      </c>
      <c r="AD37" s="75">
        <v>8.0083537499999996E-2</v>
      </c>
      <c r="AE37" s="75">
        <v>8.9481579899999997E-2</v>
      </c>
      <c r="AF37" s="75">
        <v>3.8112799999999999E-5</v>
      </c>
      <c r="AG37" s="77">
        <v>8.9149205300000006E-2</v>
      </c>
      <c r="AH37" s="75">
        <v>8.4913301699999999E-2</v>
      </c>
      <c r="AI37" s="75">
        <v>9.3596417099999996E-2</v>
      </c>
      <c r="AJ37" s="75">
        <v>0.88995243800000001</v>
      </c>
      <c r="AK37" s="75">
        <v>0.84192149959999996</v>
      </c>
      <c r="AL37" s="75">
        <v>0.94072350250000003</v>
      </c>
      <c r="AM37" s="75">
        <v>1.200366E-4</v>
      </c>
      <c r="AN37" s="75">
        <v>0.86767775619999998</v>
      </c>
      <c r="AO37" s="75">
        <v>0.80713406590000003</v>
      </c>
      <c r="AP37" s="75">
        <v>0.93276287099999999</v>
      </c>
      <c r="AQ37" s="75">
        <v>0.16300726400000001</v>
      </c>
      <c r="AR37" s="75">
        <v>0.94974984610000002</v>
      </c>
      <c r="AS37" s="75">
        <v>0.88338703439999999</v>
      </c>
      <c r="AT37" s="75">
        <v>1.0210980409999999</v>
      </c>
      <c r="AU37" s="74">
        <v>1</v>
      </c>
      <c r="AV37" s="74">
        <v>2</v>
      </c>
      <c r="AW37" s="74">
        <v>3</v>
      </c>
      <c r="AX37" s="74" t="s">
        <v>28</v>
      </c>
      <c r="AY37" s="74" t="s">
        <v>106</v>
      </c>
      <c r="AZ37" s="74" t="s">
        <v>28</v>
      </c>
      <c r="BA37" s="74" t="s">
        <v>28</v>
      </c>
      <c r="BB37" s="74" t="s">
        <v>28</v>
      </c>
      <c r="BC37" s="86" t="s">
        <v>142</v>
      </c>
      <c r="BD37" s="87">
        <v>814.5</v>
      </c>
      <c r="BE37" s="87">
        <v>842</v>
      </c>
      <c r="BF37" s="87">
        <v>810.5</v>
      </c>
    </row>
    <row r="38" spans="1:69" x14ac:dyDescent="0.3">
      <c r="A38" s="8"/>
      <c r="B38" t="s">
        <v>42</v>
      </c>
      <c r="C38" s="74"/>
      <c r="D38" s="84"/>
      <c r="E38" s="85"/>
      <c r="F38" s="75"/>
      <c r="G38" s="75"/>
      <c r="H38" s="75"/>
      <c r="I38" s="77"/>
      <c r="J38" s="75"/>
      <c r="K38" s="75"/>
      <c r="L38" s="75"/>
      <c r="M38" s="75"/>
      <c r="N38" s="75"/>
      <c r="O38" s="84">
        <v>272</v>
      </c>
      <c r="P38" s="84">
        <v>2927</v>
      </c>
      <c r="Q38" s="85">
        <v>7.82336317E-2</v>
      </c>
      <c r="R38" s="75">
        <v>6.9272288500000001E-2</v>
      </c>
      <c r="S38" s="75">
        <v>8.8354250600000003E-2</v>
      </c>
      <c r="T38" s="75">
        <v>5.8700598000000002E-8</v>
      </c>
      <c r="U38" s="77">
        <v>9.2927912500000001E-2</v>
      </c>
      <c r="V38" s="75">
        <v>8.2515304600000006E-2</v>
      </c>
      <c r="W38" s="75">
        <v>0.10465448770000001</v>
      </c>
      <c r="X38" s="75">
        <v>0.71420365860000001</v>
      </c>
      <c r="Y38" s="75">
        <v>0.63239454429999997</v>
      </c>
      <c r="Z38" s="75">
        <v>0.8065959305</v>
      </c>
      <c r="AA38" s="84">
        <v>228</v>
      </c>
      <c r="AB38" s="84">
        <v>3706</v>
      </c>
      <c r="AC38" s="85">
        <v>5.5890147799999998E-2</v>
      </c>
      <c r="AD38" s="75">
        <v>4.8967133699999998E-2</v>
      </c>
      <c r="AE38" s="75">
        <v>6.3791943300000001E-2</v>
      </c>
      <c r="AF38" s="75">
        <v>3.240185E-15</v>
      </c>
      <c r="AG38" s="77">
        <v>6.1521856399999998E-2</v>
      </c>
      <c r="AH38" s="75">
        <v>5.4032770000000001E-2</v>
      </c>
      <c r="AI38" s="75">
        <v>7.0048950200000001E-2</v>
      </c>
      <c r="AJ38" s="75">
        <v>0.58757540509999995</v>
      </c>
      <c r="AK38" s="75">
        <v>0.51479347549999999</v>
      </c>
      <c r="AL38" s="75">
        <v>0.67064730439999998</v>
      </c>
      <c r="AM38" s="75">
        <v>2.0083730000000001E-4</v>
      </c>
      <c r="AN38" s="75">
        <v>0.71440052710000002</v>
      </c>
      <c r="AO38" s="75">
        <v>0.59833659110000004</v>
      </c>
      <c r="AP38" s="75">
        <v>0.85297827459999997</v>
      </c>
      <c r="AQ38" s="75">
        <v>0.34639171089999998</v>
      </c>
      <c r="AR38" s="75">
        <v>0.92057394920000002</v>
      </c>
      <c r="AS38" s="75">
        <v>0.77490206520000005</v>
      </c>
      <c r="AT38" s="75">
        <v>1.0936303233</v>
      </c>
      <c r="AU38" s="74"/>
      <c r="AV38" s="74"/>
      <c r="AW38" s="74">
        <v>3</v>
      </c>
      <c r="AX38" s="74" t="s">
        <v>28</v>
      </c>
      <c r="AY38" s="74" t="s">
        <v>106</v>
      </c>
      <c r="AZ38" s="74" t="s">
        <v>28</v>
      </c>
      <c r="BA38" s="74" t="s">
        <v>28</v>
      </c>
      <c r="BB38" s="74" t="s">
        <v>28</v>
      </c>
      <c r="BC38" s="86" t="s">
        <v>130</v>
      </c>
      <c r="BD38" s="87"/>
      <c r="BE38" s="87"/>
      <c r="BF38" s="87">
        <v>114</v>
      </c>
    </row>
    <row r="39" spans="1:69" x14ac:dyDescent="0.3">
      <c r="A39" s="8"/>
      <c r="B39" t="s">
        <v>40</v>
      </c>
      <c r="C39" s="74">
        <v>1378</v>
      </c>
      <c r="D39" s="84">
        <v>11886</v>
      </c>
      <c r="E39" s="85">
        <v>0.1152454569</v>
      </c>
      <c r="F39" s="75">
        <v>0.1086138806</v>
      </c>
      <c r="G39" s="75">
        <v>0.1222819337</v>
      </c>
      <c r="H39" s="75">
        <v>0.40388937159999999</v>
      </c>
      <c r="I39" s="77">
        <v>0.1159347131</v>
      </c>
      <c r="J39" s="75">
        <v>0.1099722965</v>
      </c>
      <c r="K39" s="75">
        <v>0.1222203967</v>
      </c>
      <c r="L39" s="75">
        <v>0.9750764837</v>
      </c>
      <c r="M39" s="75">
        <v>0.91896759819999996</v>
      </c>
      <c r="N39" s="75">
        <v>1.0346111777</v>
      </c>
      <c r="O39" s="84">
        <v>1311</v>
      </c>
      <c r="P39" s="84">
        <v>12039</v>
      </c>
      <c r="Q39" s="85">
        <v>0.106888645</v>
      </c>
      <c r="R39" s="75">
        <v>0.1006379971</v>
      </c>
      <c r="S39" s="75">
        <v>0.11352752200000001</v>
      </c>
      <c r="T39" s="75">
        <v>0.4255273638</v>
      </c>
      <c r="U39" s="77">
        <v>0.1088960877</v>
      </c>
      <c r="V39" s="75">
        <v>0.10315812620000001</v>
      </c>
      <c r="W39" s="75">
        <v>0.1149532117</v>
      </c>
      <c r="X39" s="75">
        <v>0.97579851029999998</v>
      </c>
      <c r="Y39" s="75">
        <v>0.91873563999999996</v>
      </c>
      <c r="Z39" s="75">
        <v>1.0364055679999999</v>
      </c>
      <c r="AA39" s="84">
        <v>1149</v>
      </c>
      <c r="AB39" s="84">
        <v>12900</v>
      </c>
      <c r="AC39" s="85">
        <v>8.7052612099999996E-2</v>
      </c>
      <c r="AD39" s="75">
        <v>8.1692395299999998E-2</v>
      </c>
      <c r="AE39" s="75">
        <v>9.2764537600000002E-2</v>
      </c>
      <c r="AF39" s="75">
        <v>6.270912E-3</v>
      </c>
      <c r="AG39" s="77">
        <v>8.9069767399999999E-2</v>
      </c>
      <c r="AH39" s="75">
        <v>8.4065699999999993E-2</v>
      </c>
      <c r="AI39" s="75">
        <v>9.4371705299999997E-2</v>
      </c>
      <c r="AJ39" s="75">
        <v>0.91518766490000003</v>
      </c>
      <c r="AK39" s="75">
        <v>0.85883548679999999</v>
      </c>
      <c r="AL39" s="75">
        <v>0.97523737070000005</v>
      </c>
      <c r="AM39" s="75">
        <v>1.0938931999999999E-6</v>
      </c>
      <c r="AN39" s="75">
        <v>0.81442338520000002</v>
      </c>
      <c r="AO39" s="75">
        <v>0.74989487749999995</v>
      </c>
      <c r="AP39" s="75">
        <v>0.88450457559999995</v>
      </c>
      <c r="AQ39" s="75">
        <v>6.2613173899999999E-2</v>
      </c>
      <c r="AR39" s="75">
        <v>0.92748684270000004</v>
      </c>
      <c r="AS39" s="75">
        <v>0.85682904680000005</v>
      </c>
      <c r="AT39" s="75">
        <v>1.0039713832999999</v>
      </c>
      <c r="AU39" s="74" t="s">
        <v>28</v>
      </c>
      <c r="AV39" s="74" t="s">
        <v>28</v>
      </c>
      <c r="AW39" s="74">
        <v>3</v>
      </c>
      <c r="AX39" s="74" t="s">
        <v>28</v>
      </c>
      <c r="AY39" s="74" t="s">
        <v>106</v>
      </c>
      <c r="AZ39" s="74" t="s">
        <v>28</v>
      </c>
      <c r="BA39" s="74" t="s">
        <v>28</v>
      </c>
      <c r="BB39" s="74" t="s">
        <v>28</v>
      </c>
      <c r="BC39" s="86" t="s">
        <v>146</v>
      </c>
      <c r="BD39" s="87">
        <v>689</v>
      </c>
      <c r="BE39" s="87">
        <v>655.5</v>
      </c>
      <c r="BF39" s="87">
        <v>574.5</v>
      </c>
    </row>
    <row r="40" spans="1:69" x14ac:dyDescent="0.3">
      <c r="A40" s="8"/>
      <c r="B40" t="s">
        <v>131</v>
      </c>
      <c r="C40" s="74" t="s">
        <v>28</v>
      </c>
      <c r="D40" s="84" t="s">
        <v>28</v>
      </c>
      <c r="E40" s="85" t="s">
        <v>28</v>
      </c>
      <c r="F40" s="75" t="s">
        <v>28</v>
      </c>
      <c r="G40" s="75" t="s">
        <v>28</v>
      </c>
      <c r="H40" s="75" t="s">
        <v>28</v>
      </c>
      <c r="I40" s="77" t="s">
        <v>28</v>
      </c>
      <c r="J40" s="75" t="s">
        <v>28</v>
      </c>
      <c r="K40" s="75" t="s">
        <v>28</v>
      </c>
      <c r="L40" s="75" t="s">
        <v>28</v>
      </c>
      <c r="M40" s="75" t="s">
        <v>28</v>
      </c>
      <c r="N40" s="75" t="s">
        <v>28</v>
      </c>
      <c r="O40" s="84">
        <v>9</v>
      </c>
      <c r="P40" s="84">
        <v>58</v>
      </c>
      <c r="Q40" s="85">
        <v>0.19284501509999999</v>
      </c>
      <c r="R40" s="75">
        <v>0.1002675564</v>
      </c>
      <c r="S40" s="75">
        <v>0.37089963279999999</v>
      </c>
      <c r="T40" s="75">
        <v>9.0089894200000006E-2</v>
      </c>
      <c r="U40" s="77">
        <v>0.15517241379999999</v>
      </c>
      <c r="V40" s="75">
        <v>8.0738498399999997E-2</v>
      </c>
      <c r="W40" s="75">
        <v>0.29822796400000001</v>
      </c>
      <c r="X40" s="75">
        <v>1.7605039199000001</v>
      </c>
      <c r="Y40" s="75">
        <v>0.91535384519999996</v>
      </c>
      <c r="Z40" s="75">
        <v>3.3859846312999999</v>
      </c>
      <c r="AA40" s="84">
        <v>7</v>
      </c>
      <c r="AB40" s="84">
        <v>63</v>
      </c>
      <c r="AC40" s="85">
        <v>0.14398398640000001</v>
      </c>
      <c r="AD40" s="75">
        <v>6.8597782400000001E-2</v>
      </c>
      <c r="AE40" s="75">
        <v>0.30221659680000001</v>
      </c>
      <c r="AF40" s="75">
        <v>0.27313260969999997</v>
      </c>
      <c r="AG40" s="77">
        <v>0.11111111110000001</v>
      </c>
      <c r="AH40" s="75">
        <v>5.2970436000000003E-2</v>
      </c>
      <c r="AI40" s="75">
        <v>0.23306734730000001</v>
      </c>
      <c r="AJ40" s="75">
        <v>1.5137095277999999</v>
      </c>
      <c r="AK40" s="75">
        <v>0.72117128720000001</v>
      </c>
      <c r="AL40" s="75">
        <v>3.1772154205000001</v>
      </c>
      <c r="AM40" s="75">
        <v>0.56226593830000005</v>
      </c>
      <c r="AN40" s="75">
        <v>0.7466305849</v>
      </c>
      <c r="AO40" s="75">
        <v>0.2779158021</v>
      </c>
      <c r="AP40" s="75">
        <v>2.0058493473999999</v>
      </c>
      <c r="AQ40" s="75">
        <v>0.32572704190000001</v>
      </c>
      <c r="AR40" s="75">
        <v>1.8054929626</v>
      </c>
      <c r="AS40" s="75">
        <v>0.55571651789999998</v>
      </c>
      <c r="AT40" s="75">
        <v>5.8659491543</v>
      </c>
      <c r="AU40" s="74" t="s">
        <v>28</v>
      </c>
      <c r="AV40" s="74" t="s">
        <v>28</v>
      </c>
      <c r="AW40" s="74" t="s">
        <v>28</v>
      </c>
      <c r="AX40" s="74" t="s">
        <v>28</v>
      </c>
      <c r="AY40" s="74" t="s">
        <v>28</v>
      </c>
      <c r="AZ40" s="74" t="s">
        <v>129</v>
      </c>
      <c r="BA40" s="74" t="s">
        <v>28</v>
      </c>
      <c r="BB40" s="74" t="s">
        <v>28</v>
      </c>
      <c r="BC40" s="86" t="s">
        <v>130</v>
      </c>
      <c r="BD40" s="87" t="s">
        <v>28</v>
      </c>
      <c r="BE40" s="87">
        <v>4.5</v>
      </c>
      <c r="BF40" s="87">
        <v>3.5</v>
      </c>
    </row>
    <row r="41" spans="1:69" x14ac:dyDescent="0.3">
      <c r="A41" s="8"/>
      <c r="B41" t="s">
        <v>43</v>
      </c>
      <c r="C41" s="74">
        <v>1142</v>
      </c>
      <c r="D41" s="84">
        <v>7595</v>
      </c>
      <c r="E41" s="85">
        <v>0.1247780002</v>
      </c>
      <c r="F41" s="75">
        <v>0.1170329041</v>
      </c>
      <c r="G41" s="75">
        <v>0.13303565740000001</v>
      </c>
      <c r="H41" s="75">
        <v>9.7168080399999995E-2</v>
      </c>
      <c r="I41" s="77">
        <v>0.15036208030000001</v>
      </c>
      <c r="J41" s="75">
        <v>0.14188941469999999</v>
      </c>
      <c r="K41" s="75">
        <v>0.15934067560000001</v>
      </c>
      <c r="L41" s="75">
        <v>1.0557300646000001</v>
      </c>
      <c r="M41" s="75">
        <v>0.99019983649999999</v>
      </c>
      <c r="N41" s="75">
        <v>1.1255970040000001</v>
      </c>
      <c r="O41" s="84">
        <v>1012</v>
      </c>
      <c r="P41" s="84">
        <v>7198</v>
      </c>
      <c r="Q41" s="85">
        <v>0.1164001238</v>
      </c>
      <c r="R41" s="75">
        <v>0.1088381714</v>
      </c>
      <c r="S41" s="75">
        <v>0.1244874721</v>
      </c>
      <c r="T41" s="75">
        <v>7.6311156399999996E-2</v>
      </c>
      <c r="U41" s="77">
        <v>0.1405946096</v>
      </c>
      <c r="V41" s="75">
        <v>0.1321938889</v>
      </c>
      <c r="W41" s="75">
        <v>0.14952918339999999</v>
      </c>
      <c r="X41" s="75">
        <v>1.0626298746</v>
      </c>
      <c r="Y41" s="75">
        <v>0.99359595710000004</v>
      </c>
      <c r="Z41" s="75">
        <v>1.1364601903</v>
      </c>
      <c r="AA41" s="84">
        <v>970</v>
      </c>
      <c r="AB41" s="84">
        <v>7832</v>
      </c>
      <c r="AC41" s="85">
        <v>0.1130893521</v>
      </c>
      <c r="AD41" s="75">
        <v>0.10565502359999999</v>
      </c>
      <c r="AE41" s="75">
        <v>0.121046791</v>
      </c>
      <c r="AF41" s="75">
        <v>6.1136201000000003E-7</v>
      </c>
      <c r="AG41" s="77">
        <v>0.12385086820000001</v>
      </c>
      <c r="AH41" s="75">
        <v>0.11629702929999999</v>
      </c>
      <c r="AI41" s="75">
        <v>0.13189535159999999</v>
      </c>
      <c r="AJ41" s="75">
        <v>1.1889129753000001</v>
      </c>
      <c r="AK41" s="75">
        <v>1.1107555762000001</v>
      </c>
      <c r="AL41" s="75">
        <v>1.2725698553</v>
      </c>
      <c r="AM41" s="75">
        <v>0.53444325280000005</v>
      </c>
      <c r="AN41" s="75">
        <v>0.97155697399999996</v>
      </c>
      <c r="AO41" s="75">
        <v>0.88701609739999998</v>
      </c>
      <c r="AP41" s="75">
        <v>1.0641553817</v>
      </c>
      <c r="AQ41" s="75">
        <v>0.12175915700000001</v>
      </c>
      <c r="AR41" s="75">
        <v>0.93285774430000001</v>
      </c>
      <c r="AS41" s="75">
        <v>0.85424784149999999</v>
      </c>
      <c r="AT41" s="75">
        <v>1.0187015158999999</v>
      </c>
      <c r="AU41" s="74" t="s">
        <v>28</v>
      </c>
      <c r="AV41" s="74" t="s">
        <v>28</v>
      </c>
      <c r="AW41" s="74">
        <v>3</v>
      </c>
      <c r="AX41" s="74" t="s">
        <v>28</v>
      </c>
      <c r="AY41" s="74" t="s">
        <v>28</v>
      </c>
      <c r="AZ41" s="74" t="s">
        <v>28</v>
      </c>
      <c r="BA41" s="74" t="s">
        <v>28</v>
      </c>
      <c r="BB41" s="74" t="s">
        <v>28</v>
      </c>
      <c r="BC41" s="86">
        <v>-3</v>
      </c>
      <c r="BD41" s="87">
        <v>571</v>
      </c>
      <c r="BE41" s="87">
        <v>506</v>
      </c>
      <c r="BF41" s="87">
        <v>485</v>
      </c>
    </row>
    <row r="42" spans="1:69" x14ac:dyDescent="0.3">
      <c r="A42" s="8"/>
      <c r="B42" t="s">
        <v>44</v>
      </c>
      <c r="C42" s="74">
        <v>572</v>
      </c>
      <c r="D42" s="84">
        <v>4392</v>
      </c>
      <c r="E42" s="85">
        <v>0.1139004024</v>
      </c>
      <c r="F42" s="75">
        <v>0.1044571311</v>
      </c>
      <c r="G42" s="75">
        <v>0.1241973767</v>
      </c>
      <c r="H42" s="75">
        <v>0.4023486</v>
      </c>
      <c r="I42" s="77">
        <v>0.13023679420000001</v>
      </c>
      <c r="J42" s="75">
        <v>0.1199894805</v>
      </c>
      <c r="K42" s="75">
        <v>0.14135924659999999</v>
      </c>
      <c r="L42" s="75">
        <v>0.96369615580000001</v>
      </c>
      <c r="M42" s="75">
        <v>0.88379789360000005</v>
      </c>
      <c r="N42" s="75">
        <v>1.0508174858999999</v>
      </c>
      <c r="O42" s="84">
        <v>535</v>
      </c>
      <c r="P42" s="84">
        <v>3962</v>
      </c>
      <c r="Q42" s="85">
        <v>0.1078918822</v>
      </c>
      <c r="R42" s="75">
        <v>9.8696208999999993E-2</v>
      </c>
      <c r="S42" s="75">
        <v>0.11794433009999999</v>
      </c>
      <c r="T42" s="75">
        <v>0.73877226330000001</v>
      </c>
      <c r="U42" s="77">
        <v>0.1350328117</v>
      </c>
      <c r="V42" s="75">
        <v>0.124061966</v>
      </c>
      <c r="W42" s="75">
        <v>0.14697381339999999</v>
      </c>
      <c r="X42" s="75">
        <v>0.98495717620000001</v>
      </c>
      <c r="Y42" s="75">
        <v>0.9010088369</v>
      </c>
      <c r="Z42" s="75">
        <v>1.0767271077</v>
      </c>
      <c r="AA42" s="84">
        <v>498</v>
      </c>
      <c r="AB42" s="84">
        <v>4106</v>
      </c>
      <c r="AC42" s="85">
        <v>0.10287836509999999</v>
      </c>
      <c r="AD42" s="75">
        <v>9.3865883900000002E-2</v>
      </c>
      <c r="AE42" s="75">
        <v>0.1127561748</v>
      </c>
      <c r="AF42" s="75">
        <v>9.3691949499999996E-2</v>
      </c>
      <c r="AG42" s="77">
        <v>0.121285923</v>
      </c>
      <c r="AH42" s="75">
        <v>0.1110879991</v>
      </c>
      <c r="AI42" s="75">
        <v>0.13242002050000001</v>
      </c>
      <c r="AJ42" s="75">
        <v>1.0815644524000001</v>
      </c>
      <c r="AK42" s="75">
        <v>0.98681586919999997</v>
      </c>
      <c r="AL42" s="75">
        <v>1.1854102687000001</v>
      </c>
      <c r="AM42" s="75">
        <v>0.45367850949999999</v>
      </c>
      <c r="AN42" s="75">
        <v>0.95353202660000003</v>
      </c>
      <c r="AO42" s="75">
        <v>0.84194124520000002</v>
      </c>
      <c r="AP42" s="75">
        <v>1.0799130352999999</v>
      </c>
      <c r="AQ42" s="75">
        <v>0.37862098529999999</v>
      </c>
      <c r="AR42" s="75">
        <v>0.94724759510000001</v>
      </c>
      <c r="AS42" s="75">
        <v>0.83959239090000004</v>
      </c>
      <c r="AT42" s="75">
        <v>1.0687066917000001</v>
      </c>
      <c r="AU42" s="74" t="s">
        <v>28</v>
      </c>
      <c r="AV42" s="74" t="s">
        <v>28</v>
      </c>
      <c r="AW42" s="74" t="s">
        <v>28</v>
      </c>
      <c r="AX42" s="74" t="s">
        <v>28</v>
      </c>
      <c r="AY42" s="74" t="s">
        <v>28</v>
      </c>
      <c r="AZ42" s="74" t="s">
        <v>28</v>
      </c>
      <c r="BA42" s="74" t="s">
        <v>28</v>
      </c>
      <c r="BB42" s="74" t="s">
        <v>28</v>
      </c>
      <c r="BC42" s="86" t="s">
        <v>28</v>
      </c>
      <c r="BD42" s="87">
        <v>286</v>
      </c>
      <c r="BE42" s="87">
        <v>267.5</v>
      </c>
      <c r="BF42" s="87">
        <v>249</v>
      </c>
    </row>
    <row r="43" spans="1:69" x14ac:dyDescent="0.3">
      <c r="A43" s="8"/>
      <c r="B43" t="s">
        <v>70</v>
      </c>
      <c r="C43" s="74">
        <v>11765</v>
      </c>
      <c r="D43" s="84">
        <v>99654</v>
      </c>
      <c r="E43" s="85">
        <v>0.1104427645</v>
      </c>
      <c r="F43" s="75">
        <v>0.1071510161</v>
      </c>
      <c r="G43" s="75">
        <v>0.1138356375</v>
      </c>
      <c r="H43" s="75">
        <v>1.1225E-5</v>
      </c>
      <c r="I43" s="77">
        <v>0.1180584823</v>
      </c>
      <c r="J43" s="75">
        <v>0.11594435359999999</v>
      </c>
      <c r="K43" s="75">
        <v>0.12021116010000001</v>
      </c>
      <c r="L43" s="75">
        <v>0.93444154140000002</v>
      </c>
      <c r="M43" s="75">
        <v>0.90659049609999998</v>
      </c>
      <c r="N43" s="75">
        <v>0.96314818869999996</v>
      </c>
      <c r="O43" s="84">
        <v>11591</v>
      </c>
      <c r="P43" s="84">
        <v>104557</v>
      </c>
      <c r="Q43" s="85">
        <v>0.10010739320000001</v>
      </c>
      <c r="R43" s="75">
        <v>9.7163199800000002E-2</v>
      </c>
      <c r="S43" s="75">
        <v>0.1031408003</v>
      </c>
      <c r="T43" s="75">
        <v>3.3802358999999998E-9</v>
      </c>
      <c r="U43" s="77">
        <v>0.1108581922</v>
      </c>
      <c r="V43" s="75">
        <v>0.1088582921</v>
      </c>
      <c r="W43" s="75">
        <v>0.11289483359999999</v>
      </c>
      <c r="X43" s="75">
        <v>0.91389169739999998</v>
      </c>
      <c r="Y43" s="75">
        <v>0.88701382299999998</v>
      </c>
      <c r="Z43" s="75">
        <v>0.94158401250000001</v>
      </c>
      <c r="AA43" s="84">
        <v>10914</v>
      </c>
      <c r="AB43" s="84">
        <v>121627</v>
      </c>
      <c r="AC43" s="85">
        <v>8.50884212E-2</v>
      </c>
      <c r="AD43" s="75">
        <v>8.2556870800000001E-2</v>
      </c>
      <c r="AE43" s="75">
        <v>8.7697600000000001E-2</v>
      </c>
      <c r="AF43" s="75">
        <v>4.7575100000000004E-13</v>
      </c>
      <c r="AG43" s="77">
        <v>8.9733365100000004E-2</v>
      </c>
      <c r="AH43" s="75">
        <v>8.8065570600000004E-2</v>
      </c>
      <c r="AI43" s="75">
        <v>9.1432744499999996E-2</v>
      </c>
      <c r="AJ43" s="75">
        <v>0.89453804640000001</v>
      </c>
      <c r="AK43" s="75">
        <v>0.86792375290000001</v>
      </c>
      <c r="AL43" s="75">
        <v>0.92196844909999998</v>
      </c>
      <c r="AM43" s="75">
        <v>6.7031900000000004E-25</v>
      </c>
      <c r="AN43" s="75">
        <v>0.84997140059999998</v>
      </c>
      <c r="AO43" s="75">
        <v>0.82409460899999998</v>
      </c>
      <c r="AP43" s="75">
        <v>0.87666073040000003</v>
      </c>
      <c r="AQ43" s="75">
        <v>3.4502899999999999E-10</v>
      </c>
      <c r="AR43" s="75">
        <v>0.90641875670000005</v>
      </c>
      <c r="AS43" s="75">
        <v>0.87903296080000004</v>
      </c>
      <c r="AT43" s="75">
        <v>0.93465774229999998</v>
      </c>
      <c r="AU43" s="74">
        <v>1</v>
      </c>
      <c r="AV43" s="74">
        <v>2</v>
      </c>
      <c r="AW43" s="74">
        <v>3</v>
      </c>
      <c r="AX43" s="74" t="s">
        <v>105</v>
      </c>
      <c r="AY43" s="74" t="s">
        <v>106</v>
      </c>
      <c r="AZ43" s="74" t="s">
        <v>28</v>
      </c>
      <c r="BA43" s="74" t="s">
        <v>28</v>
      </c>
      <c r="BB43" s="74" t="s">
        <v>28</v>
      </c>
      <c r="BC43" s="86" t="s">
        <v>141</v>
      </c>
      <c r="BD43" s="87">
        <v>5882.5</v>
      </c>
      <c r="BE43" s="87">
        <v>5795.5</v>
      </c>
      <c r="BF43" s="87">
        <v>5457</v>
      </c>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8</vt:i4>
      </vt:variant>
      <vt:variant>
        <vt:lpstr>Charts</vt:lpstr>
      </vt:variant>
      <vt:variant>
        <vt:i4>1</vt:i4>
      </vt:variant>
      <vt:variant>
        <vt:lpstr>Named Ranges</vt:lpstr>
      </vt:variant>
      <vt:variant>
        <vt:i4>34</vt:i4>
      </vt:variant>
    </vt:vector>
  </HeadingPairs>
  <TitlesOfParts>
    <vt:vector size="43" baseType="lpstr">
      <vt:lpstr>Table_RHAs</vt:lpstr>
      <vt:lpstr>Table_WpgCA</vt:lpstr>
      <vt:lpstr>Table_Southern</vt:lpstr>
      <vt:lpstr>Table_Interlake-Eastern</vt:lpstr>
      <vt:lpstr>Table_PrairieMountain</vt:lpstr>
      <vt:lpstr>Table_Northern</vt:lpstr>
      <vt:lpstr>Graph Data</vt:lpstr>
      <vt:lpstr>Raw Data</vt:lpstr>
      <vt:lpstr>Figure_RHAs</vt:lpstr>
      <vt:lpstr>'Raw Data'!ambvis_rates_Feb_5_2013hjp</vt:lpstr>
      <vt:lpstr>'Raw Data'!ambvis_rates_Feb_5_2013hjp_1</vt:lpstr>
      <vt:lpstr>'Raw Data'!ambvis_rates_Feb_5_2013hjp_1_1</vt:lpstr>
      <vt:lpstr>'Raw Data'!ambvis_rates_Feb_5_2013hjp_2</vt:lpstr>
      <vt:lpstr>'Raw Data'!cabg_Feb_5_2013hjp_1</vt:lpstr>
      <vt:lpstr>'Raw Data'!cabg_Feb_5_2013hjp_1_1</vt:lpstr>
      <vt:lpstr>'Raw Data'!cabg_Feb_5_2013hjp_1_1_1</vt:lpstr>
      <vt:lpstr>'Raw Data'!cabg_Feb_5_2013hjp_1_2</vt:lpstr>
      <vt:lpstr>'Raw Data'!cath_Feb_5_2013hjp</vt:lpstr>
      <vt:lpstr>'Raw Data'!cath_Feb_5_2013hjp_1</vt:lpstr>
      <vt:lpstr>'Raw Data'!cath_Feb_5_2013hjp_1_1</vt:lpstr>
      <vt:lpstr>'Raw Data'!cath_Feb_5_2013hjp_2</vt:lpstr>
      <vt:lpstr>'Raw Data'!dementia_Feb_12_2013hjp</vt:lpstr>
      <vt:lpstr>'Raw Data'!dementia_Feb_12_2013hjp_1</vt:lpstr>
      <vt:lpstr>'Raw Data'!dementia_Feb_12_2013hjp_1_1</vt:lpstr>
      <vt:lpstr>'Raw Data'!dementia_Feb_12_2013hjp_2</vt:lpstr>
      <vt:lpstr>'Raw Data'!hip_replace_Feb_5_2013hjp</vt:lpstr>
      <vt:lpstr>'Raw Data'!hip_replace_Feb_5_2013hjp_1</vt:lpstr>
      <vt:lpstr>'Raw Data'!hip_replace_Feb_5_2013hjp_1_1</vt:lpstr>
      <vt:lpstr>'Raw Data'!hip_replace_Feb_5_2013hjp_2</vt:lpstr>
      <vt:lpstr>'Raw Data'!knee_replace_Feb_5_2013hjp</vt:lpstr>
      <vt:lpstr>'Raw Data'!knee_replace_Feb_5_2013hjp_1</vt:lpstr>
      <vt:lpstr>'Raw Data'!knee_replace_Feb_5_2013hjp_1_1</vt:lpstr>
      <vt:lpstr>'Raw Data'!knee_replace_Feb_5_2013hjp_2</vt:lpstr>
      <vt:lpstr>'Raw Data'!pci_Feb_5_2013hjp</vt:lpstr>
      <vt:lpstr>'Raw Data'!pci_Feb_5_2013hjp_1</vt:lpstr>
      <vt:lpstr>'Raw Data'!pci_Feb_5_2013hjp_1_1</vt:lpstr>
      <vt:lpstr>'Raw Data'!pci_Feb_5_2013hjp_2</vt:lpstr>
      <vt:lpstr>'Table_Interlake-Eastern'!Print_Area</vt:lpstr>
      <vt:lpstr>Table_Northern!Print_Area</vt:lpstr>
      <vt:lpstr>Table_PrairieMountain!Print_Area</vt:lpstr>
      <vt:lpstr>Table_RHAs!Print_Area</vt:lpstr>
      <vt:lpstr>Table_Southern!Print_Area</vt:lpstr>
      <vt:lpstr>Table_WpgCA!Print_Area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RHA-Chapter11-LTC-Residents-Rates</dc:title>
  <dc:creator>rodm</dc:creator>
  <cp:lastModifiedBy>Lindsey Dahl</cp:lastModifiedBy>
  <cp:lastPrinted>2024-06-05T19:11:10Z</cp:lastPrinted>
  <dcterms:created xsi:type="dcterms:W3CDTF">2012-06-19T01:21:24Z</dcterms:created>
  <dcterms:modified xsi:type="dcterms:W3CDTF">2025-12-04T20:41:11Z</dcterms:modified>
</cp:coreProperties>
</file>